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175 下水道（農集）\"/>
    </mc:Choice>
  </mc:AlternateContent>
  <xr:revisionPtr revIDLastSave="0" documentId="13_ncr:1_{7DCD0078-5C97-4628-8DEF-227B0C05B342}" xr6:coauthVersionLast="47" xr6:coauthVersionMax="47" xr10:uidLastSave="{00000000-0000-0000-0000-000000000000}"/>
  <workbookProtection workbookAlgorithmName="SHA-512" workbookHashValue="lSB1NiegbXcXLFb/jZ9okNeARH3dhBRHFw8wJWkP+ZSlX4VaWcEmg5BnE/ZguKEwtfFjsQeCpXmzb+qJYj9N0w==" workbookSaltValue="O9IeJANH15Ik3GIrEDBEKg==" workbookSpinCount="100000" lockStructure="1"/>
  <bookViews>
    <workbookView xWindow="2868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AL8" i="4" s="1"/>
  <c r="R6" i="5"/>
  <c r="AD10" i="4" s="1"/>
  <c r="Q6" i="5"/>
  <c r="W10" i="4" s="1"/>
  <c r="P6" i="5"/>
  <c r="O6" i="5"/>
  <c r="I10" i="4" s="1"/>
  <c r="N6" i="5"/>
  <c r="B10" i="4" s="1"/>
  <c r="M6" i="5"/>
  <c r="AD8" i="4" s="1"/>
  <c r="L6" i="5"/>
  <c r="K6" i="5"/>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I85" i="4"/>
  <c r="H85" i="4"/>
  <c r="G85" i="4"/>
  <c r="E85" i="4"/>
  <c r="BB10" i="4"/>
  <c r="AT10" i="4"/>
  <c r="P10" i="4"/>
  <c r="AT8" i="4"/>
  <c r="W8" i="4"/>
  <c r="P8" i="4"/>
  <c r="B6" i="4"/>
</calcChain>
</file>

<file path=xl/sharedStrings.xml><?xml version="1.0" encoding="utf-8"?>
<sst xmlns="http://schemas.openxmlformats.org/spreadsheetml/2006/main" count="231" uniqueCount="115">
  <si>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</si>
  <si>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</si>
  <si>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</si>
  <si>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</si>
  <si>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</si>
  <si>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</si>
  <si>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</si>
  <si>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</si>
  <si>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</si>
  <si>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</si>
  <si>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</si>
  <si>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</si>
  <si>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</si>
  <si>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</si>
  <si>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</si>
  <si>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</si>
  <si>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</si>
  <si>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</si>
  <si>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</si>
  <si>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</si>
  <si>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</si>
  <si>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</si>
  <si>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</si>
  <si>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</si>
  <si>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</si>
  <si>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</si>
  <si>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</si>
  <si>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</si>
  <si>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</si>
  <si>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</si>
  <si>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</si>
  <si>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</si>
  <si>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</si>
  <si>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</si>
  <si>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</si>
  <si>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</si>
  <si>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</si>
  <si>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</si>
  <si>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</si>
  <si>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</si>
  <si>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</si>
  <si>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</si>
  <si>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</si>
  <si>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</si>
  <si>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</si>
  <si>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</si>
  <si>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</si>
  <si>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</si>
  <si>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</si>
  <si>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</si>
  <si>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</si>
  <si>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</si>
  <si>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</si>
  <si>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</si>
  <si>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</si>
  <si>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</si>
  <si>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</si>
  <si>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</si>
  <si>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</si>
  <si>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</si>
  <si>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</si>
  <si>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</si>
  <si>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</si>
  <si>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</si>
  <si>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</si>
  <si>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</si>
  <si>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</si>
  <si>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</si>
  <si>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</si>
  <si>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</si>
  <si>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</si>
  <si>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</si>
  <si>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</si>
  <si>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</si>
  <si>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</si>
  <si>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</si>
  <si>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</si>
  <si>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</si>
  <si>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</si>
  <si>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</si>
  <si>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</si>
  <si>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</si>
  <si>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</si>
  <si>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</si>
  <si>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</si>
  <si>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</si>
  <si>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</si>
  <si>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</si>
  <si>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</si>
  <si>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</si>
  <si>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</si>
  <si>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</si>
  <si>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</si>
  <si>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</si>
  <si>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</si>
  <si>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</si>
  <si>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東金市</t>
  </si>
  <si>
    <t>法適用</t>
  </si>
  <si>
    <t>下水道事業</t>
  </si>
  <si>
    <t>農業集落排水</t>
  </si>
  <si>
    <t>F2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</si>
  <si>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</si>
  <si>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</si>
  <si>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</si>
  <si>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</si>
  <si>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</si>
  <si>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</si>
  <si>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</si>
  <si>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</si>
  <si>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</si>
  <si>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</si>
  <si>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</si>
  <si>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xml:space="preserve">　経費回収率が依然として６８％程度であり、汚水処理費の３０％以上を一般会計からの基準外繰入金に頼っている状況であり、良好な経営状態とは言い難い。
　物価や人件費の高騰などの状況について、今後の傾向を注視し、公共下水道施設との共同化による維持管理費の削減や接続率の向上による収入確保等、最大限の経営努力を図ると共に、経営戦略の見直しを行い、持続可能な運営のため、適正な使用料単価への改定を検討する。
</t>
    <rPh sb="7" eb="9">
      <t>イゼン</t>
    </rPh>
    <rPh sb="15" eb="17">
      <t>テイド</t>
    </rPh>
    <rPh sb="21" eb="26">
      <t>オスイショリヒ</t>
    </rPh>
    <rPh sb="30" eb="32">
      <t>イジョウ</t>
    </rPh>
    <rPh sb="33" eb="37">
      <t>イッパンカイケイ</t>
    </rPh>
    <rPh sb="40" eb="46">
      <t>キジュンガイクリイレキン</t>
    </rPh>
    <rPh sb="47" eb="48">
      <t>タヨ</t>
    </rPh>
    <rPh sb="52" eb="54">
      <t>ジョウキョウ</t>
    </rPh>
    <rPh sb="58" eb="60">
      <t>リョウコウ</t>
    </rPh>
    <rPh sb="61" eb="65">
      <t>ケイエイジョウタイ</t>
    </rPh>
    <rPh sb="67" eb="68">
      <t>イ</t>
    </rPh>
    <rPh sb="69" eb="70">
      <t>ガタ</t>
    </rPh>
    <rPh sb="74" eb="76">
      <t>ブッカ</t>
    </rPh>
    <rPh sb="77" eb="80">
      <t>ジンケンヒ</t>
    </rPh>
    <rPh sb="81" eb="83">
      <t>コウトウ</t>
    </rPh>
    <rPh sb="86" eb="88">
      <t>ジョウキョウ</t>
    </rPh>
    <rPh sb="93" eb="95">
      <t>コンゴ</t>
    </rPh>
    <rPh sb="96" eb="98">
      <t>ケイコウ</t>
    </rPh>
    <rPh sb="99" eb="101">
      <t>チュウシ</t>
    </rPh>
    <rPh sb="103" eb="108">
      <t>コウキョウゲスイドウ</t>
    </rPh>
    <rPh sb="108" eb="110">
      <t>シセツ</t>
    </rPh>
    <rPh sb="112" eb="115">
      <t>キョウドウカ</t>
    </rPh>
    <rPh sb="118" eb="123">
      <t>イジカンリヒ</t>
    </rPh>
    <rPh sb="124" eb="126">
      <t>サクゲン</t>
    </rPh>
    <rPh sb="127" eb="130">
      <t>セツゾクリツ</t>
    </rPh>
    <rPh sb="131" eb="133">
      <t>コウジョウ</t>
    </rPh>
    <rPh sb="136" eb="140">
      <t>シュウニュウカクホ</t>
    </rPh>
    <rPh sb="140" eb="141">
      <t>トウ</t>
    </rPh>
    <rPh sb="142" eb="145">
      <t>サイダイゲン</t>
    </rPh>
    <rPh sb="146" eb="148">
      <t>ケイエイ</t>
    </rPh>
    <rPh sb="148" eb="150">
      <t>ドリョク</t>
    </rPh>
    <rPh sb="151" eb="152">
      <t>ハカ</t>
    </rPh>
    <rPh sb="154" eb="155">
      <t>トモ</t>
    </rPh>
    <rPh sb="157" eb="161">
      <t>ケイエイセンリャク</t>
    </rPh>
    <rPh sb="162" eb="164">
      <t>ミナオ</t>
    </rPh>
    <rPh sb="166" eb="167">
      <t>オコナ</t>
    </rPh>
    <rPh sb="169" eb="173">
      <t>ジゾクカノウ</t>
    </rPh>
    <rPh sb="174" eb="176">
      <t>ウンエイ</t>
    </rPh>
    <rPh sb="180" eb="182">
      <t>テキセイ</t>
    </rPh>
    <rPh sb="183" eb="188">
      <t>シヨウリョウタンカ</t>
    </rPh>
    <rPh sb="190" eb="192">
      <t>カイテイ</t>
    </rPh>
    <rPh sb="193" eb="195">
      <t>ケントウ</t>
    </rPh>
    <phoneticPr fontId="4"/>
  </si>
  <si>
    <t>　処理施設の老朽化が甚だしく、修繕での対応が困難な機械類が多くなっているため、計画的な更新を行う。
　また、施設の維持管理費や更新費用を抑制するため、農業集落排水事業を実施している４地区のうち、３地区について公共下水道への接続を進めている。
　残る１地区については、平成１６年の供用開始であり、比較的新しい施設であるが、適切な修繕等により長寿命化を図るとともに、耐用年数に合わせて、更新方法について検討する。</t>
    <rPh sb="1" eb="5">
      <t>ショリシセツ</t>
    </rPh>
    <rPh sb="6" eb="9">
      <t>ロウキュウカ</t>
    </rPh>
    <rPh sb="10" eb="11">
      <t>ハナハ</t>
    </rPh>
    <rPh sb="15" eb="17">
      <t>シュウゼン</t>
    </rPh>
    <rPh sb="19" eb="21">
      <t>タイオウ</t>
    </rPh>
    <rPh sb="22" eb="24">
      <t>コンナン</t>
    </rPh>
    <rPh sb="25" eb="28">
      <t>キカイルイ</t>
    </rPh>
    <rPh sb="29" eb="30">
      <t>オオ</t>
    </rPh>
    <rPh sb="39" eb="42">
      <t>ケイカクテキ</t>
    </rPh>
    <rPh sb="43" eb="45">
      <t>コウシン</t>
    </rPh>
    <rPh sb="46" eb="47">
      <t>オコナ</t>
    </rPh>
    <rPh sb="54" eb="56">
      <t>シセツ</t>
    </rPh>
    <rPh sb="68" eb="70">
      <t>ヨクセイ</t>
    </rPh>
    <rPh sb="81" eb="83">
      <t>ジギョウ</t>
    </rPh>
    <rPh sb="84" eb="86">
      <t>ジッシ</t>
    </rPh>
    <rPh sb="91" eb="93">
      <t>チク</t>
    </rPh>
    <rPh sb="98" eb="100">
      <t>チク</t>
    </rPh>
    <rPh sb="104" eb="109">
      <t>コウキョウゲスイドウ</t>
    </rPh>
    <rPh sb="111" eb="113">
      <t>セツゾク</t>
    </rPh>
    <rPh sb="114" eb="115">
      <t>スス</t>
    </rPh>
    <rPh sb="122" eb="123">
      <t>ノコ</t>
    </rPh>
    <rPh sb="125" eb="127">
      <t>チク</t>
    </rPh>
    <rPh sb="133" eb="135">
      <t>ヘイセイ</t>
    </rPh>
    <rPh sb="137" eb="138">
      <t>ネン</t>
    </rPh>
    <rPh sb="139" eb="141">
      <t>キョウヨウ</t>
    </rPh>
    <rPh sb="141" eb="143">
      <t>カイシ</t>
    </rPh>
    <rPh sb="147" eb="151">
      <t>ヒカクテキアタラ</t>
    </rPh>
    <rPh sb="153" eb="155">
      <t>シセツ</t>
    </rPh>
    <rPh sb="160" eb="162">
      <t>テキセツ</t>
    </rPh>
    <rPh sb="163" eb="165">
      <t>シュウゼン</t>
    </rPh>
    <rPh sb="165" eb="166">
      <t>トウ</t>
    </rPh>
    <rPh sb="169" eb="173">
      <t>チョウジュミョウカ</t>
    </rPh>
    <rPh sb="174" eb="175">
      <t>ハカ</t>
    </rPh>
    <rPh sb="181" eb="185">
      <t>タイヨウネンスウ</t>
    </rPh>
    <rPh sb="186" eb="187">
      <t>ア</t>
    </rPh>
    <rPh sb="191" eb="195">
      <t>コウシンホウホウ</t>
    </rPh>
    <rPh sb="199" eb="201">
      <t>ケントウ</t>
    </rPh>
    <phoneticPr fontId="4"/>
  </si>
  <si>
    <t>　経常収支比率が、大幅減となった。これは制度改正により拡充された資本費平準化債の活用により、４条予算の不足額が減少し、補てん財源不足を補うために一般会計より繰り入れを行っていた３条予算の基準外繰入金が減少したこと、また委託料の増加などにより、経常費用が増加したためである。
　使用料収入は人口が減少している反面で収入額を維持することができているが、維持管理費に対して十分ではなく、必要な収入の大部分を一般会計補助金に依存している状況である。
　また、類似団体の平均値に比べ、汚水処理原価は抑制できているが、使用料収入が十分ではないことから、経費回収率は１００％には遠く及ばない状況である。
　資本費についても、整備当時の企業債償還金を、営業収入で賄うことができず、一般会計補助金を原資として補填している状況である。
　今後、公共下水道との広域化・共同化により、処理場の維持管理費などについて、大規模な経費削減を行う予定である。</t>
    <rPh sb="138" eb="143">
      <t>シヨウリョウシュウニュウ</t>
    </rPh>
    <rPh sb="144" eb="146">
      <t>ジンコウ</t>
    </rPh>
    <rPh sb="147" eb="149">
      <t>ゲンショウ</t>
    </rPh>
    <rPh sb="153" eb="155">
      <t>ハンメン</t>
    </rPh>
    <rPh sb="156" eb="159">
      <t>シュウニュウガク</t>
    </rPh>
    <rPh sb="160" eb="162">
      <t>イジ</t>
    </rPh>
    <rPh sb="174" eb="179">
      <t>イジカンリヒ</t>
    </rPh>
    <rPh sb="180" eb="181">
      <t>タイ</t>
    </rPh>
    <rPh sb="183" eb="185">
      <t>ジュウブン</t>
    </rPh>
    <rPh sb="196" eb="199">
      <t>ダイブブン</t>
    </rPh>
    <rPh sb="200" eb="204">
      <t>イッパンカイケイ</t>
    </rPh>
    <rPh sb="204" eb="207">
      <t>ホジョキン</t>
    </rPh>
    <rPh sb="208" eb="210">
      <t>イゾン</t>
    </rPh>
    <rPh sb="214" eb="216">
      <t>ジョウキョウ</t>
    </rPh>
    <rPh sb="225" eb="229">
      <t>ルイジダンタイ</t>
    </rPh>
    <rPh sb="230" eb="233">
      <t>ヘイキンチ</t>
    </rPh>
    <rPh sb="234" eb="235">
      <t>クラ</t>
    </rPh>
    <rPh sb="237" eb="243">
      <t>オスイショリゲンカ</t>
    </rPh>
    <rPh sb="244" eb="246">
      <t>ヨクセイ</t>
    </rPh>
    <rPh sb="253" eb="258">
      <t>シヨウリョウシュウニュウ</t>
    </rPh>
    <rPh sb="259" eb="261">
      <t>ジュウブン</t>
    </rPh>
    <rPh sb="270" eb="275">
      <t>ケイヒカイシュウリツ</t>
    </rPh>
    <rPh sb="282" eb="283">
      <t>トオ</t>
    </rPh>
    <rPh sb="284" eb="285">
      <t>オヨ</t>
    </rPh>
    <rPh sb="288" eb="290">
      <t>ジョウキョウ</t>
    </rPh>
    <rPh sb="296" eb="299">
      <t>シホンヒ</t>
    </rPh>
    <rPh sb="305" eb="307">
      <t>セイビ</t>
    </rPh>
    <rPh sb="307" eb="309">
      <t>トウジ</t>
    </rPh>
    <rPh sb="310" eb="313">
      <t>キギョウサイ</t>
    </rPh>
    <rPh sb="313" eb="316">
      <t>ショウカンキン</t>
    </rPh>
    <rPh sb="318" eb="322">
      <t>エイギョウシュウニュウ</t>
    </rPh>
    <rPh sb="323" eb="324">
      <t>マカナ</t>
    </rPh>
    <rPh sb="332" eb="336">
      <t>イッパンカイケイ</t>
    </rPh>
    <rPh sb="336" eb="339">
      <t>ホジョキン</t>
    </rPh>
    <rPh sb="340" eb="342">
      <t>ゲンシ</t>
    </rPh>
    <rPh sb="345" eb="347">
      <t>ホテン</t>
    </rPh>
    <rPh sb="351" eb="353">
      <t>ジョウキョウケイヒカイシュウリツ</t>
    </rPh>
    <rPh sb="359" eb="361">
      <t>コンゴ</t>
    </rPh>
    <rPh sb="369" eb="372">
      <t>コウイキカ</t>
    </rPh>
    <rPh sb="373" eb="376">
      <t>キョウドウカ</t>
    </rPh>
    <rPh sb="380" eb="383">
      <t>ショリジョウ</t>
    </rPh>
    <rPh sb="384" eb="389">
      <t>イジカンリヒ</t>
    </rPh>
    <rPh sb="395" eb="396">
      <t>サラ</t>
    </rPh>
    <rPh sb="405" eb="406">
      <t>オコナ</t>
    </rPh>
    <rPh sb="407" eb="409">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</si>
</sst>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186-4F01-A7DB-C4E89D2C82BD}"/>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0.25</c:v>
                </c:pt>
                <c:pt idx="1">
                  <c:v>0.05</c:v>
                </c:pt>
                <c:pt idx="2">
                  <c:v>0.03</c:v>
                </c:pt>
                <c:pt idx="3">
                  <c:v>0.03</c:v>
                </c:pt>
                <c:pt idx="4">
                  <c:v>0.03</c:v>
                </c:pt>
              </c:numCache>
            </c:numRef>
          </c:val>
          <c:smooth val="0"/>
          <c:extLst>
            <c:ext xmlns:c16="http://schemas.microsoft.com/office/drawing/2014/chart" uri="{C3380CC4-5D6E-409C-BE32-E72D297353CC}">
              <c16:uniqueId val="{00000001-8186-4F01-A7DB-C4E89D2C82BD}"/>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126.85</c:v>
                </c:pt>
                <c:pt idx="1">
                  <c:v>130.35</c:v>
                </c:pt>
                <c:pt idx="2">
                  <c:v>134.93</c:v>
                </c:pt>
                <c:pt idx="3">
                  <c:v>135.72999999999999</c:v>
                </c:pt>
                <c:pt idx="4">
                  <c:v>105.39</c:v>
                </c:pt>
              </c:numCache>
            </c:numRef>
          </c:val>
          <c:extLst>
            <c:ext xmlns:c16="http://schemas.microsoft.com/office/drawing/2014/chart" uri="{C3380CC4-5D6E-409C-BE32-E72D297353CC}">
              <c16:uniqueId val="{00000000-F875-42B3-B828-697516C8E58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106.37</c:v>
                </c:pt>
                <c:pt idx="1">
                  <c:v>106.07</c:v>
                </c:pt>
                <c:pt idx="2">
                  <c:v>105.5</c:v>
                </c:pt>
                <c:pt idx="3">
                  <c:v>106.35</c:v>
                </c:pt>
                <c:pt idx="4">
                  <c:v>106.62</c:v>
                </c:pt>
              </c:numCache>
            </c:numRef>
          </c:val>
          <c:smooth val="0"/>
          <c:extLst>
            <c:ext xmlns:c16="http://schemas.microsoft.com/office/drawing/2014/chart" uri="{C3380CC4-5D6E-409C-BE32-E72D297353CC}">
              <c16:uniqueId val="{00000001-F875-42B3-B828-697516C8E58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3.59</c:v>
                </c:pt>
                <c:pt idx="1">
                  <c:v>7.17</c:v>
                </c:pt>
                <c:pt idx="2">
                  <c:v>10.41</c:v>
                </c:pt>
                <c:pt idx="3">
                  <c:v>13.61</c:v>
                </c:pt>
                <c:pt idx="4">
                  <c:v>16.62</c:v>
                </c:pt>
              </c:numCache>
            </c:numRef>
          </c:val>
          <c:extLst>
            <c:ext xmlns:c16="http://schemas.microsoft.com/office/drawing/2014/chart" uri="{C3380CC4-5D6E-409C-BE32-E72D297353CC}">
              <c16:uniqueId val="{00000000-5831-4E2F-AC00-88346C8E8A57}"/>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20.34</c:v>
                </c:pt>
                <c:pt idx="1">
                  <c:v>21.85</c:v>
                </c:pt>
                <c:pt idx="2">
                  <c:v>25.19</c:v>
                </c:pt>
                <c:pt idx="3">
                  <c:v>25.46</c:v>
                </c:pt>
                <c:pt idx="4">
                  <c:v>24.53</c:v>
                </c:pt>
              </c:numCache>
            </c:numRef>
          </c:val>
          <c:smooth val="0"/>
          <c:extLst>
            <c:ext xmlns:c16="http://schemas.microsoft.com/office/drawing/2014/chart" uri="{C3380CC4-5D6E-409C-BE32-E72D297353CC}">
              <c16:uniqueId val="{00000001-5831-4E2F-AC00-88346C8E8A57}"/>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179-4077-91BE-41E6226BB5E1}"/>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formatCode="#,##0.00;&quot;△&quot;#,##0.00;&quot;-&quot;">
                  <c:v>0.19</c:v>
                </c:pt>
                <c:pt idx="4">
                  <c:v>0</c:v>
                </c:pt>
              </c:numCache>
            </c:numRef>
          </c:val>
          <c:smooth val="0"/>
          <c:extLst>
            <c:ext xmlns:c16="http://schemas.microsoft.com/office/drawing/2014/chart" uri="{C3380CC4-5D6E-409C-BE32-E72D297353CC}">
              <c16:uniqueId val="{00000001-0179-4077-91BE-41E6226BB5E1}"/>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815-4E1C-A9B2-ED96FECC0991}"/>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139.02000000000001</c:v>
                </c:pt>
                <c:pt idx="1">
                  <c:v>132.04</c:v>
                </c:pt>
                <c:pt idx="2">
                  <c:v>145.43</c:v>
                </c:pt>
                <c:pt idx="3">
                  <c:v>129.88999999999999</c:v>
                </c:pt>
                <c:pt idx="4">
                  <c:v>107.99</c:v>
                </c:pt>
              </c:numCache>
            </c:numRef>
          </c:val>
          <c:smooth val="0"/>
          <c:extLst>
            <c:ext xmlns:c16="http://schemas.microsoft.com/office/drawing/2014/chart" uri="{C3380CC4-5D6E-409C-BE32-E72D297353CC}">
              <c16:uniqueId val="{00000001-B815-4E1C-A9B2-ED96FECC0991}"/>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19.86</c:v>
                </c:pt>
                <c:pt idx="1">
                  <c:v>22.96</c:v>
                </c:pt>
                <c:pt idx="2">
                  <c:v>23.2</c:v>
                </c:pt>
                <c:pt idx="3">
                  <c:v>28.87</c:v>
                </c:pt>
                <c:pt idx="4">
                  <c:v>55.7</c:v>
                </c:pt>
              </c:numCache>
            </c:numRef>
          </c:val>
          <c:extLst>
            <c:ext xmlns:c16="http://schemas.microsoft.com/office/drawing/2014/chart" uri="{C3380CC4-5D6E-409C-BE32-E72D297353CC}">
              <c16:uniqueId val="{00000000-EBE7-473A-BCDB-A57CF4E4AB09}"/>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29.13</c:v>
                </c:pt>
                <c:pt idx="1">
                  <c:v>35.69</c:v>
                </c:pt>
                <c:pt idx="2">
                  <c:v>38.4</c:v>
                </c:pt>
                <c:pt idx="3">
                  <c:v>44.04</c:v>
                </c:pt>
                <c:pt idx="4">
                  <c:v>58.25</c:v>
                </c:pt>
              </c:numCache>
            </c:numRef>
          </c:val>
          <c:smooth val="0"/>
          <c:extLst>
            <c:ext xmlns:c16="http://schemas.microsoft.com/office/drawing/2014/chart" uri="{C3380CC4-5D6E-409C-BE32-E72D297353CC}">
              <c16:uniqueId val="{00000001-EBE7-473A-BCDB-A57CF4E4AB09}"/>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64E-4801-B72F-334DBCF6BE92}"/>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867.83</c:v>
                </c:pt>
                <c:pt idx="1">
                  <c:v>791.76</c:v>
                </c:pt>
                <c:pt idx="2">
                  <c:v>900.82</c:v>
                </c:pt>
                <c:pt idx="3">
                  <c:v>839.21</c:v>
                </c:pt>
                <c:pt idx="4">
                  <c:v>791.46</c:v>
                </c:pt>
              </c:numCache>
            </c:numRef>
          </c:val>
          <c:smooth val="0"/>
          <c:extLst>
            <c:ext xmlns:c16="http://schemas.microsoft.com/office/drawing/2014/chart" uri="{C3380CC4-5D6E-409C-BE32-E72D297353CC}">
              <c16:uniqueId val="{00000001-C64E-4801-B72F-334DBCF6BE92}"/>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63.92</c:v>
                </c:pt>
                <c:pt idx="1">
                  <c:v>60.31</c:v>
                </c:pt>
                <c:pt idx="2">
                  <c:v>62.72</c:v>
                </c:pt>
                <c:pt idx="3">
                  <c:v>70.010000000000005</c:v>
                </c:pt>
                <c:pt idx="4">
                  <c:v>68.06</c:v>
                </c:pt>
              </c:numCache>
            </c:numRef>
          </c:val>
          <c:extLst>
            <c:ext xmlns:c16="http://schemas.microsoft.com/office/drawing/2014/chart" uri="{C3380CC4-5D6E-409C-BE32-E72D297353CC}">
              <c16:uniqueId val="{00000000-33E5-42C5-9946-1998E70A6ACD}"/>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57.08</c:v>
                </c:pt>
                <c:pt idx="1">
                  <c:v>56.26</c:v>
                </c:pt>
                <c:pt idx="2">
                  <c:v>52.94</c:v>
                </c:pt>
                <c:pt idx="3">
                  <c:v>52.05</c:v>
                </c:pt>
                <c:pt idx="4">
                  <c:v>47.96</c:v>
                </c:pt>
              </c:numCache>
            </c:numRef>
          </c:val>
          <c:smooth val="0"/>
          <c:extLst>
            <c:ext xmlns:c16="http://schemas.microsoft.com/office/drawing/2014/chart" uri="{C3380CC4-5D6E-409C-BE32-E72D297353CC}">
              <c16:uniqueId val="{00000001-33E5-42C5-9946-1998E70A6ACD}"/>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215.51</c:v>
                </c:pt>
                <c:pt idx="1">
                  <c:v>229.46</c:v>
                </c:pt>
                <c:pt idx="2">
                  <c:v>223.16</c:v>
                </c:pt>
                <c:pt idx="3">
                  <c:v>200.54</c:v>
                </c:pt>
                <c:pt idx="4">
                  <c:v>207.49</c:v>
                </c:pt>
              </c:numCache>
            </c:numRef>
          </c:val>
          <c:extLst>
            <c:ext xmlns:c16="http://schemas.microsoft.com/office/drawing/2014/chart" uri="{C3380CC4-5D6E-409C-BE32-E72D297353CC}">
              <c16:uniqueId val="{00000000-AD46-4E98-9035-937A56A9DCA7}"/>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274.99</c:v>
                </c:pt>
                <c:pt idx="1">
                  <c:v>282.08999999999997</c:v>
                </c:pt>
                <c:pt idx="2">
                  <c:v>303.27999999999997</c:v>
                </c:pt>
                <c:pt idx="3">
                  <c:v>301.86</c:v>
                </c:pt>
                <c:pt idx="4">
                  <c:v>325.85000000000002</c:v>
                </c:pt>
              </c:numCache>
            </c:numRef>
          </c:val>
          <c:smooth val="0"/>
          <c:extLst>
            <c:ext xmlns:c16="http://schemas.microsoft.com/office/drawing/2014/chart" uri="{C3380CC4-5D6E-409C-BE32-E72D297353CC}">
              <c16:uniqueId val="{00000001-AD46-4E98-9035-937A56A9DCA7}"/>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48.11</c:v>
                </c:pt>
                <c:pt idx="1">
                  <c:v>46.37</c:v>
                </c:pt>
                <c:pt idx="2">
                  <c:v>40.479999999999997</c:v>
                </c:pt>
                <c:pt idx="3">
                  <c:v>45.75</c:v>
                </c:pt>
                <c:pt idx="4">
                  <c:v>45.75</c:v>
                </c:pt>
              </c:numCache>
            </c:numRef>
          </c:val>
          <c:extLst>
            <c:ext xmlns:c16="http://schemas.microsoft.com/office/drawing/2014/chart" uri="{C3380CC4-5D6E-409C-BE32-E72D297353CC}">
              <c16:uniqueId val="{00000000-4742-4E90-B3FF-8C3AC97F676B}"/>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54.83</c:v>
                </c:pt>
                <c:pt idx="1">
                  <c:v>66.53</c:v>
                </c:pt>
                <c:pt idx="2">
                  <c:v>52.35</c:v>
                </c:pt>
                <c:pt idx="3">
                  <c:v>46.25</c:v>
                </c:pt>
                <c:pt idx="4">
                  <c:v>45.32</c:v>
                </c:pt>
              </c:numCache>
            </c:numRef>
          </c:val>
          <c:smooth val="0"/>
          <c:extLst>
            <c:ext xmlns:c16="http://schemas.microsoft.com/office/drawing/2014/chart" uri="{C3380CC4-5D6E-409C-BE32-E72D297353CC}">
              <c16:uniqueId val="{00000001-4742-4E90-B3FF-8C3AC97F676B}"/>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80.73</c:v>
                </c:pt>
                <c:pt idx="1">
                  <c:v>82.02</c:v>
                </c:pt>
                <c:pt idx="2">
                  <c:v>84.07</c:v>
                </c:pt>
                <c:pt idx="3">
                  <c:v>85.06</c:v>
                </c:pt>
                <c:pt idx="4">
                  <c:v>85.77</c:v>
                </c:pt>
              </c:numCache>
            </c:numRef>
          </c:val>
          <c:extLst>
            <c:ext xmlns:c16="http://schemas.microsoft.com/office/drawing/2014/chart" uri="{C3380CC4-5D6E-409C-BE32-E72D297353CC}">
              <c16:uniqueId val="{00000000-8854-4861-9FEA-28E31A2EEBFC}"/>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84.7</c:v>
                </c:pt>
                <c:pt idx="1">
                  <c:v>84.67</c:v>
                </c:pt>
                <c:pt idx="2">
                  <c:v>84.39</c:v>
                </c:pt>
                <c:pt idx="3">
                  <c:v>83.96</c:v>
                </c:pt>
                <c:pt idx="4">
                  <c:v>83.54</c:v>
                </c:pt>
              </c:numCache>
            </c:numRef>
          </c:val>
          <c:smooth val="0"/>
          <c:extLst>
            <c:ext xmlns:c16="http://schemas.microsoft.com/office/drawing/2014/chart" uri="{C3380CC4-5D6E-409C-BE32-E72D297353CC}">
              <c16:uniqueId val="{00000001-8854-4861-9FEA-28E31A2EEBFC}"/>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【102.74】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【798.10】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【49.92】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【286.33】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【28.46】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2">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2">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29" t="str">
        <f>データ!H6</f>
        <v>千葉県　東金市</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2">
      <c r="A8" s="2"/>
      <c r="B8" s="39" t="str">
        <f>データ!I6</f>
        <v>法適用</v>
      </c>
      <c r="C8" s="39"/>
      <c r="D8" s="39"/>
      <c r="E8" s="39"/>
      <c r="F8" s="39"/>
      <c r="G8" s="39"/>
      <c r="H8" s="39"/>
      <c r="I8" s="39" t="str">
        <f>データ!J6</f>
        <v>下水道事業</v>
      </c>
      <c r="J8" s="39"/>
      <c r="K8" s="39"/>
      <c r="L8" s="39"/>
      <c r="M8" s="39"/>
      <c r="N8" s="39"/>
      <c r="O8" s="39"/>
      <c r="P8" s="39" t="str">
        <f>データ!K6</f>
        <v>農業集落排水</v>
      </c>
      <c r="Q8" s="39"/>
      <c r="R8" s="39"/>
      <c r="S8" s="39"/>
      <c r="T8" s="39"/>
      <c r="U8" s="39"/>
      <c r="V8" s="39"/>
      <c r="W8" s="39" t="str">
        <f>データ!L6</f>
        <v>F2</v>
      </c>
      <c r="X8" s="39"/>
      <c r="Y8" s="39"/>
      <c r="Z8" s="39"/>
      <c r="AA8" s="39"/>
      <c r="AB8" s="39"/>
      <c r="AC8" s="39"/>
      <c r="AD8" s="40" t="str">
        <f>データ!$M$6</f>
        <v>非設置</v>
      </c>
      <c r="AE8" s="40"/>
      <c r="AF8" s="40"/>
      <c r="AG8" s="40"/>
      <c r="AH8" s="40"/>
      <c r="AI8" s="40"/>
      <c r="AJ8" s="40"/>
      <c r="AK8" s="3"/>
      <c r="AL8" s="41">
        <f>データ!S6</f>
        <v>56524</v>
      </c>
      <c r="AM8" s="41"/>
      <c r="AN8" s="41"/>
      <c r="AO8" s="41"/>
      <c r="AP8" s="41"/>
      <c r="AQ8" s="41"/>
      <c r="AR8" s="41"/>
      <c r="AS8" s="41"/>
      <c r="AT8" s="34">
        <f>データ!T6</f>
        <v>89.12</v>
      </c>
      <c r="AU8" s="34"/>
      <c r="AV8" s="34"/>
      <c r="AW8" s="34"/>
      <c r="AX8" s="34"/>
      <c r="AY8" s="34"/>
      <c r="AZ8" s="34"/>
      <c r="BA8" s="34"/>
      <c r="BB8" s="34">
        <f>データ!U6</f>
        <v>634.25</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2">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2">
      <c r="A10" s="2"/>
      <c r="B10" s="34" t="str">
        <f>データ!N6</f>
        <v>-</v>
      </c>
      <c r="C10" s="34"/>
      <c r="D10" s="34"/>
      <c r="E10" s="34"/>
      <c r="F10" s="34"/>
      <c r="G10" s="34"/>
      <c r="H10" s="34"/>
      <c r="I10" s="34">
        <f>データ!O6</f>
        <v>70.53</v>
      </c>
      <c r="J10" s="34"/>
      <c r="K10" s="34"/>
      <c r="L10" s="34"/>
      <c r="M10" s="34"/>
      <c r="N10" s="34"/>
      <c r="O10" s="34"/>
      <c r="P10" s="34">
        <f>データ!P6</f>
        <v>6.86</v>
      </c>
      <c r="Q10" s="34"/>
      <c r="R10" s="34"/>
      <c r="S10" s="34"/>
      <c r="T10" s="34"/>
      <c r="U10" s="34"/>
      <c r="V10" s="34"/>
      <c r="W10" s="34">
        <f>データ!Q6</f>
        <v>90.22</v>
      </c>
      <c r="X10" s="34"/>
      <c r="Y10" s="34"/>
      <c r="Z10" s="34"/>
      <c r="AA10" s="34"/>
      <c r="AB10" s="34"/>
      <c r="AC10" s="34"/>
      <c r="AD10" s="41">
        <f>データ!R6</f>
        <v>2714</v>
      </c>
      <c r="AE10" s="41"/>
      <c r="AF10" s="41"/>
      <c r="AG10" s="41"/>
      <c r="AH10" s="41"/>
      <c r="AI10" s="41"/>
      <c r="AJ10" s="41"/>
      <c r="AK10" s="2"/>
      <c r="AL10" s="41">
        <f>データ!V6</f>
        <v>3858</v>
      </c>
      <c r="AM10" s="41"/>
      <c r="AN10" s="41"/>
      <c r="AO10" s="41"/>
      <c r="AP10" s="41"/>
      <c r="AQ10" s="41"/>
      <c r="AR10" s="41"/>
      <c r="AS10" s="41"/>
      <c r="AT10" s="34">
        <f>データ!W6</f>
        <v>2.34</v>
      </c>
      <c r="AU10" s="34"/>
      <c r="AV10" s="34"/>
      <c r="AW10" s="34"/>
      <c r="AX10" s="34"/>
      <c r="AY10" s="34"/>
      <c r="AZ10" s="34"/>
      <c r="BA10" s="34"/>
      <c r="BB10" s="34">
        <f>データ!X6</f>
        <v>1648.72</v>
      </c>
      <c r="BC10" s="34"/>
      <c r="BD10" s="34"/>
      <c r="BE10" s="34"/>
      <c r="BF10" s="34"/>
      <c r="BG10" s="34"/>
      <c r="BH10" s="34"/>
      <c r="BI10" s="34"/>
      <c r="BJ10" s="2"/>
      <c r="BK10" s="2"/>
      <c r="BL10" s="66" t="s">
        <v>22</v>
      </c>
      <c r="BM10" s="67"/>
      <c r="BN10" s="68" t="s">
        <v>23</v>
      </c>
      <c r="BO10" s="68"/>
      <c r="BP10" s="68"/>
      <c r="BQ10" s="68"/>
      <c r="BR10" s="68"/>
      <c r="BS10" s="68"/>
      <c r="BT10" s="68"/>
      <c r="BU10" s="68"/>
      <c r="BV10" s="68"/>
      <c r="BW10" s="68"/>
      <c r="BX10" s="68"/>
      <c r="BY10" s="6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24</v>
      </c>
      <c r="BM11" s="52"/>
      <c r="BN11" s="52"/>
      <c r="BO11" s="52"/>
      <c r="BP11" s="52"/>
      <c r="BQ11" s="52"/>
      <c r="BR11" s="52"/>
      <c r="BS11" s="52"/>
      <c r="BT11" s="52"/>
      <c r="BU11" s="52"/>
      <c r="BV11" s="52"/>
      <c r="BW11" s="52"/>
      <c r="BX11" s="52"/>
      <c r="BY11" s="52"/>
      <c r="BZ11" s="52"/>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2">
      <c r="A14" s="2"/>
      <c r="B14" s="54" t="s">
        <v>25</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44" t="s">
        <v>26</v>
      </c>
      <c r="BM14" s="45"/>
      <c r="BN14" s="45"/>
      <c r="BO14" s="45"/>
      <c r="BP14" s="45"/>
      <c r="BQ14" s="45"/>
      <c r="BR14" s="45"/>
      <c r="BS14" s="45"/>
      <c r="BT14" s="45"/>
      <c r="BU14" s="45"/>
      <c r="BV14" s="45"/>
      <c r="BW14" s="45"/>
      <c r="BX14" s="45"/>
      <c r="BY14" s="45"/>
      <c r="BZ14" s="46"/>
    </row>
    <row r="15" spans="1:78" ht="13.5" customHeight="1" x14ac:dyDescent="0.2">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114</v>
      </c>
      <c r="BM16" s="61"/>
      <c r="BN16" s="61"/>
      <c r="BO16" s="61"/>
      <c r="BP16" s="61"/>
      <c r="BQ16" s="61"/>
      <c r="BR16" s="61"/>
      <c r="BS16" s="61"/>
      <c r="BT16" s="61"/>
      <c r="BU16" s="61"/>
      <c r="BV16" s="61"/>
      <c r="BW16" s="61"/>
      <c r="BX16" s="61"/>
      <c r="BY16" s="61"/>
      <c r="BZ16" s="6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0" t="s">
        <v>113</v>
      </c>
      <c r="BM47" s="61"/>
      <c r="BN47" s="61"/>
      <c r="BO47" s="61"/>
      <c r="BP47" s="61"/>
      <c r="BQ47" s="61"/>
      <c r="BR47" s="61"/>
      <c r="BS47" s="61"/>
      <c r="BT47" s="61"/>
      <c r="BU47" s="61"/>
      <c r="BV47" s="61"/>
      <c r="BW47" s="61"/>
      <c r="BX47" s="61"/>
      <c r="BY47" s="61"/>
      <c r="BZ47" s="62"/>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0"/>
      <c r="BM48" s="61"/>
      <c r="BN48" s="61"/>
      <c r="BO48" s="61"/>
      <c r="BP48" s="61"/>
      <c r="BQ48" s="61"/>
      <c r="BR48" s="61"/>
      <c r="BS48" s="61"/>
      <c r="BT48" s="61"/>
      <c r="BU48" s="61"/>
      <c r="BV48" s="61"/>
      <c r="BW48" s="61"/>
      <c r="BX48" s="61"/>
      <c r="BY48" s="61"/>
      <c r="BZ48" s="62"/>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0"/>
      <c r="BM49" s="61"/>
      <c r="BN49" s="61"/>
      <c r="BO49" s="61"/>
      <c r="BP49" s="61"/>
      <c r="BQ49" s="61"/>
      <c r="BR49" s="61"/>
      <c r="BS49" s="61"/>
      <c r="BT49" s="61"/>
      <c r="BU49" s="61"/>
      <c r="BV49" s="61"/>
      <c r="BW49" s="61"/>
      <c r="BX49" s="61"/>
      <c r="BY49" s="61"/>
      <c r="BZ49" s="62"/>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0"/>
      <c r="BM50" s="61"/>
      <c r="BN50" s="61"/>
      <c r="BO50" s="61"/>
      <c r="BP50" s="61"/>
      <c r="BQ50" s="61"/>
      <c r="BR50" s="61"/>
      <c r="BS50" s="61"/>
      <c r="BT50" s="61"/>
      <c r="BU50" s="61"/>
      <c r="BV50" s="61"/>
      <c r="BW50" s="61"/>
      <c r="BX50" s="61"/>
      <c r="BY50" s="61"/>
      <c r="BZ50" s="62"/>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0"/>
      <c r="BM51" s="61"/>
      <c r="BN51" s="61"/>
      <c r="BO51" s="61"/>
      <c r="BP51" s="61"/>
      <c r="BQ51" s="61"/>
      <c r="BR51" s="61"/>
      <c r="BS51" s="61"/>
      <c r="BT51" s="61"/>
      <c r="BU51" s="61"/>
      <c r="BV51" s="61"/>
      <c r="BW51" s="61"/>
      <c r="BX51" s="61"/>
      <c r="BY51" s="61"/>
      <c r="BZ51" s="62"/>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0"/>
      <c r="BM52" s="61"/>
      <c r="BN52" s="61"/>
      <c r="BO52" s="61"/>
      <c r="BP52" s="61"/>
      <c r="BQ52" s="61"/>
      <c r="BR52" s="61"/>
      <c r="BS52" s="61"/>
      <c r="BT52" s="61"/>
      <c r="BU52" s="61"/>
      <c r="BV52" s="61"/>
      <c r="BW52" s="61"/>
      <c r="BX52" s="61"/>
      <c r="BY52" s="61"/>
      <c r="BZ52" s="62"/>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0"/>
      <c r="BM53" s="61"/>
      <c r="BN53" s="61"/>
      <c r="BO53" s="61"/>
      <c r="BP53" s="61"/>
      <c r="BQ53" s="61"/>
      <c r="BR53" s="61"/>
      <c r="BS53" s="61"/>
      <c r="BT53" s="61"/>
      <c r="BU53" s="61"/>
      <c r="BV53" s="61"/>
      <c r="BW53" s="61"/>
      <c r="BX53" s="61"/>
      <c r="BY53" s="61"/>
      <c r="BZ53" s="62"/>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0"/>
      <c r="BM54" s="61"/>
      <c r="BN54" s="61"/>
      <c r="BO54" s="61"/>
      <c r="BP54" s="61"/>
      <c r="BQ54" s="61"/>
      <c r="BR54" s="61"/>
      <c r="BS54" s="61"/>
      <c r="BT54" s="61"/>
      <c r="BU54" s="61"/>
      <c r="BV54" s="61"/>
      <c r="BW54" s="61"/>
      <c r="BX54" s="61"/>
      <c r="BY54" s="61"/>
      <c r="BZ54" s="62"/>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0"/>
      <c r="BM55" s="61"/>
      <c r="BN55" s="61"/>
      <c r="BO55" s="61"/>
      <c r="BP55" s="61"/>
      <c r="BQ55" s="61"/>
      <c r="BR55" s="61"/>
      <c r="BS55" s="61"/>
      <c r="BT55" s="61"/>
      <c r="BU55" s="61"/>
      <c r="BV55" s="61"/>
      <c r="BW55" s="61"/>
      <c r="BX55" s="61"/>
      <c r="BY55" s="61"/>
      <c r="BZ55" s="62"/>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0"/>
      <c r="BM56" s="61"/>
      <c r="BN56" s="61"/>
      <c r="BO56" s="61"/>
      <c r="BP56" s="61"/>
      <c r="BQ56" s="61"/>
      <c r="BR56" s="61"/>
      <c r="BS56" s="61"/>
      <c r="BT56" s="61"/>
      <c r="BU56" s="61"/>
      <c r="BV56" s="61"/>
      <c r="BW56" s="61"/>
      <c r="BX56" s="61"/>
      <c r="BY56" s="61"/>
      <c r="BZ56" s="62"/>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0"/>
      <c r="BM57" s="61"/>
      <c r="BN57" s="61"/>
      <c r="BO57" s="61"/>
      <c r="BP57" s="61"/>
      <c r="BQ57" s="61"/>
      <c r="BR57" s="61"/>
      <c r="BS57" s="61"/>
      <c r="BT57" s="61"/>
      <c r="BU57" s="61"/>
      <c r="BV57" s="61"/>
      <c r="BW57" s="61"/>
      <c r="BX57" s="61"/>
      <c r="BY57" s="61"/>
      <c r="BZ57" s="62"/>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0"/>
      <c r="BM58" s="61"/>
      <c r="BN58" s="61"/>
      <c r="BO58" s="61"/>
      <c r="BP58" s="61"/>
      <c r="BQ58" s="61"/>
      <c r="BR58" s="61"/>
      <c r="BS58" s="61"/>
      <c r="BT58" s="61"/>
      <c r="BU58" s="61"/>
      <c r="BV58" s="61"/>
      <c r="BW58" s="61"/>
      <c r="BX58" s="61"/>
      <c r="BY58" s="61"/>
      <c r="BZ58" s="62"/>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0"/>
      <c r="BM59" s="61"/>
      <c r="BN59" s="61"/>
      <c r="BO59" s="61"/>
      <c r="BP59" s="61"/>
      <c r="BQ59" s="61"/>
      <c r="BR59" s="61"/>
      <c r="BS59" s="61"/>
      <c r="BT59" s="61"/>
      <c r="BU59" s="61"/>
      <c r="BV59" s="61"/>
      <c r="BW59" s="61"/>
      <c r="BX59" s="61"/>
      <c r="BY59" s="61"/>
      <c r="BZ59" s="62"/>
    </row>
    <row r="60" spans="1:78" ht="13.5" customHeight="1" x14ac:dyDescent="0.2">
      <c r="A60" s="2"/>
      <c r="B60" s="57" t="s">
        <v>28</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0"/>
      <c r="BM60" s="61"/>
      <c r="BN60" s="61"/>
      <c r="BO60" s="61"/>
      <c r="BP60" s="61"/>
      <c r="BQ60" s="61"/>
      <c r="BR60" s="61"/>
      <c r="BS60" s="61"/>
      <c r="BT60" s="61"/>
      <c r="BU60" s="61"/>
      <c r="BV60" s="61"/>
      <c r="BW60" s="61"/>
      <c r="BX60" s="61"/>
      <c r="BY60" s="61"/>
      <c r="BZ60" s="62"/>
    </row>
    <row r="61" spans="1:78" ht="13.5" customHeight="1" x14ac:dyDescent="0.2">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0"/>
      <c r="BM61" s="61"/>
      <c r="BN61" s="61"/>
      <c r="BO61" s="61"/>
      <c r="BP61" s="61"/>
      <c r="BQ61" s="61"/>
      <c r="BR61" s="61"/>
      <c r="BS61" s="61"/>
      <c r="BT61" s="61"/>
      <c r="BU61" s="61"/>
      <c r="BV61" s="61"/>
      <c r="BW61" s="61"/>
      <c r="BX61" s="61"/>
      <c r="BY61" s="61"/>
      <c r="BZ61" s="62"/>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0"/>
      <c r="BM62" s="61"/>
      <c r="BN62" s="61"/>
      <c r="BO62" s="61"/>
      <c r="BP62" s="61"/>
      <c r="BQ62" s="61"/>
      <c r="BR62" s="61"/>
      <c r="BS62" s="61"/>
      <c r="BT62" s="61"/>
      <c r="BU62" s="61"/>
      <c r="BV62" s="61"/>
      <c r="BW62" s="61"/>
      <c r="BX62" s="61"/>
      <c r="BY62" s="61"/>
      <c r="BZ62" s="62"/>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3"/>
      <c r="BM63" s="64"/>
      <c r="BN63" s="64"/>
      <c r="BO63" s="64"/>
      <c r="BP63" s="64"/>
      <c r="BQ63" s="64"/>
      <c r="BR63" s="64"/>
      <c r="BS63" s="64"/>
      <c r="BT63" s="64"/>
      <c r="BU63" s="64"/>
      <c r="BV63" s="64"/>
      <c r="BW63" s="64"/>
      <c r="BX63" s="64"/>
      <c r="BY63" s="64"/>
      <c r="BZ63" s="65"/>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0" t="s">
        <v>112</v>
      </c>
      <c r="BM66" s="61"/>
      <c r="BN66" s="61"/>
      <c r="BO66" s="61"/>
      <c r="BP66" s="61"/>
      <c r="BQ66" s="61"/>
      <c r="BR66" s="61"/>
      <c r="BS66" s="61"/>
      <c r="BT66" s="61"/>
      <c r="BU66" s="61"/>
      <c r="BV66" s="61"/>
      <c r="BW66" s="61"/>
      <c r="BX66" s="61"/>
      <c r="BY66" s="61"/>
      <c r="BZ66" s="62"/>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0"/>
      <c r="BM67" s="61"/>
      <c r="BN67" s="61"/>
      <c r="BO67" s="61"/>
      <c r="BP67" s="61"/>
      <c r="BQ67" s="61"/>
      <c r="BR67" s="61"/>
      <c r="BS67" s="61"/>
      <c r="BT67" s="61"/>
      <c r="BU67" s="61"/>
      <c r="BV67" s="61"/>
      <c r="BW67" s="61"/>
      <c r="BX67" s="61"/>
      <c r="BY67" s="61"/>
      <c r="BZ67" s="62"/>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0"/>
      <c r="BM68" s="61"/>
      <c r="BN68" s="61"/>
      <c r="BO68" s="61"/>
      <c r="BP68" s="61"/>
      <c r="BQ68" s="61"/>
      <c r="BR68" s="61"/>
      <c r="BS68" s="61"/>
      <c r="BT68" s="61"/>
      <c r="BU68" s="61"/>
      <c r="BV68" s="61"/>
      <c r="BW68" s="61"/>
      <c r="BX68" s="61"/>
      <c r="BY68" s="61"/>
      <c r="BZ68" s="62"/>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0"/>
      <c r="BM69" s="61"/>
      <c r="BN69" s="61"/>
      <c r="BO69" s="61"/>
      <c r="BP69" s="61"/>
      <c r="BQ69" s="61"/>
      <c r="BR69" s="61"/>
      <c r="BS69" s="61"/>
      <c r="BT69" s="61"/>
      <c r="BU69" s="61"/>
      <c r="BV69" s="61"/>
      <c r="BW69" s="61"/>
      <c r="BX69" s="61"/>
      <c r="BY69" s="61"/>
      <c r="BZ69" s="62"/>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0"/>
      <c r="BM70" s="61"/>
      <c r="BN70" s="61"/>
      <c r="BO70" s="61"/>
      <c r="BP70" s="61"/>
      <c r="BQ70" s="61"/>
      <c r="BR70" s="61"/>
      <c r="BS70" s="61"/>
      <c r="BT70" s="61"/>
      <c r="BU70" s="61"/>
      <c r="BV70" s="61"/>
      <c r="BW70" s="61"/>
      <c r="BX70" s="61"/>
      <c r="BY70" s="61"/>
      <c r="BZ70" s="62"/>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0"/>
      <c r="BM71" s="61"/>
      <c r="BN71" s="61"/>
      <c r="BO71" s="61"/>
      <c r="BP71" s="61"/>
      <c r="BQ71" s="61"/>
      <c r="BR71" s="61"/>
      <c r="BS71" s="61"/>
      <c r="BT71" s="61"/>
      <c r="BU71" s="61"/>
      <c r="BV71" s="61"/>
      <c r="BW71" s="61"/>
      <c r="BX71" s="61"/>
      <c r="BY71" s="61"/>
      <c r="BZ71" s="62"/>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0"/>
      <c r="BM72" s="61"/>
      <c r="BN72" s="61"/>
      <c r="BO72" s="61"/>
      <c r="BP72" s="61"/>
      <c r="BQ72" s="61"/>
      <c r="BR72" s="61"/>
      <c r="BS72" s="61"/>
      <c r="BT72" s="61"/>
      <c r="BU72" s="61"/>
      <c r="BV72" s="61"/>
      <c r="BW72" s="61"/>
      <c r="BX72" s="61"/>
      <c r="BY72" s="61"/>
      <c r="BZ72" s="62"/>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0"/>
      <c r="BM73" s="61"/>
      <c r="BN73" s="61"/>
      <c r="BO73" s="61"/>
      <c r="BP73" s="61"/>
      <c r="BQ73" s="61"/>
      <c r="BR73" s="61"/>
      <c r="BS73" s="61"/>
      <c r="BT73" s="61"/>
      <c r="BU73" s="61"/>
      <c r="BV73" s="61"/>
      <c r="BW73" s="61"/>
      <c r="BX73" s="61"/>
      <c r="BY73" s="61"/>
      <c r="BZ73" s="62"/>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0"/>
      <c r="BM74" s="61"/>
      <c r="BN74" s="61"/>
      <c r="BO74" s="61"/>
      <c r="BP74" s="61"/>
      <c r="BQ74" s="61"/>
      <c r="BR74" s="61"/>
      <c r="BS74" s="61"/>
      <c r="BT74" s="61"/>
      <c r="BU74" s="61"/>
      <c r="BV74" s="61"/>
      <c r="BW74" s="61"/>
      <c r="BX74" s="61"/>
      <c r="BY74" s="61"/>
      <c r="BZ74" s="62"/>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0"/>
      <c r="BM75" s="61"/>
      <c r="BN75" s="61"/>
      <c r="BO75" s="61"/>
      <c r="BP75" s="61"/>
      <c r="BQ75" s="61"/>
      <c r="BR75" s="61"/>
      <c r="BS75" s="61"/>
      <c r="BT75" s="61"/>
      <c r="BU75" s="61"/>
      <c r="BV75" s="61"/>
      <c r="BW75" s="61"/>
      <c r="BX75" s="61"/>
      <c r="BY75" s="61"/>
      <c r="BZ75" s="62"/>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0"/>
      <c r="BM76" s="61"/>
      <c r="BN76" s="61"/>
      <c r="BO76" s="61"/>
      <c r="BP76" s="61"/>
      <c r="BQ76" s="61"/>
      <c r="BR76" s="61"/>
      <c r="BS76" s="61"/>
      <c r="BT76" s="61"/>
      <c r="BU76" s="61"/>
      <c r="BV76" s="61"/>
      <c r="BW76" s="61"/>
      <c r="BX76" s="61"/>
      <c r="BY76" s="61"/>
      <c r="BZ76" s="62"/>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0"/>
      <c r="BM77" s="61"/>
      <c r="BN77" s="61"/>
      <c r="BO77" s="61"/>
      <c r="BP77" s="61"/>
      <c r="BQ77" s="61"/>
      <c r="BR77" s="61"/>
      <c r="BS77" s="61"/>
      <c r="BT77" s="61"/>
      <c r="BU77" s="61"/>
      <c r="BV77" s="61"/>
      <c r="BW77" s="61"/>
      <c r="BX77" s="61"/>
      <c r="BY77" s="61"/>
      <c r="BZ77" s="62"/>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0"/>
      <c r="BM78" s="61"/>
      <c r="BN78" s="61"/>
      <c r="BO78" s="61"/>
      <c r="BP78" s="61"/>
      <c r="BQ78" s="61"/>
      <c r="BR78" s="61"/>
      <c r="BS78" s="61"/>
      <c r="BT78" s="61"/>
      <c r="BU78" s="61"/>
      <c r="BV78" s="61"/>
      <c r="BW78" s="61"/>
      <c r="BX78" s="61"/>
      <c r="BY78" s="61"/>
      <c r="BZ78" s="62"/>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0"/>
      <c r="BM79" s="61"/>
      <c r="BN79" s="61"/>
      <c r="BO79" s="61"/>
      <c r="BP79" s="61"/>
      <c r="BQ79" s="61"/>
      <c r="BR79" s="61"/>
      <c r="BS79" s="61"/>
      <c r="BT79" s="61"/>
      <c r="BU79" s="61"/>
      <c r="BV79" s="61"/>
      <c r="BW79" s="61"/>
      <c r="BX79" s="61"/>
      <c r="BY79" s="61"/>
      <c r="BZ79" s="62"/>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0"/>
      <c r="BM80" s="61"/>
      <c r="BN80" s="61"/>
      <c r="BO80" s="61"/>
      <c r="BP80" s="61"/>
      <c r="BQ80" s="61"/>
      <c r="BR80" s="61"/>
      <c r="BS80" s="61"/>
      <c r="BT80" s="61"/>
      <c r="BU80" s="61"/>
      <c r="BV80" s="61"/>
      <c r="BW80" s="61"/>
      <c r="BX80" s="61"/>
      <c r="BY80" s="61"/>
      <c r="BZ80" s="62"/>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0"/>
      <c r="BM81" s="61"/>
      <c r="BN81" s="61"/>
      <c r="BO81" s="61"/>
      <c r="BP81" s="61"/>
      <c r="BQ81" s="61"/>
      <c r="BR81" s="61"/>
      <c r="BS81" s="61"/>
      <c r="BT81" s="61"/>
      <c r="BU81" s="61"/>
      <c r="BV81" s="61"/>
      <c r="BW81" s="61"/>
      <c r="BX81" s="61"/>
      <c r="BY81" s="61"/>
      <c r="BZ81" s="62"/>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3"/>
      <c r="BM82" s="64"/>
      <c r="BN82" s="64"/>
      <c r="BO82" s="64"/>
      <c r="BP82" s="64"/>
      <c r="BQ82" s="64"/>
      <c r="BR82" s="64"/>
      <c r="BS82" s="64"/>
      <c r="BT82" s="64"/>
      <c r="BU82" s="64"/>
      <c r="BV82" s="64"/>
      <c r="BW82" s="64"/>
      <c r="BX82" s="64"/>
      <c r="BY82" s="64"/>
      <c r="BZ82" s="65"/>
    </row>
    <row r="83" spans="1:78" x14ac:dyDescent="0.2">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【104.30】</v>
      </c>
      <c r="F85" s="12" t="str">
        <f>データ!AT6</f>
        <v>【102.74】</v>
      </c>
      <c r="G85" s="12" t="str">
        <f>データ!BE6</f>
        <v>【47.19】</v>
      </c>
      <c r="H85" s="12" t="str">
        <f>データ!BP6</f>
        <v>【798.10】</v>
      </c>
      <c r="I85" s="12" t="str">
        <f>データ!CA6</f>
        <v>【54.51】</v>
      </c>
      <c r="J85" s="12" t="str">
        <f>データ!CL6</f>
        <v>【286.33】</v>
      </c>
      <c r="K85" s="12" t="str">
        <f>データ!CW6</f>
        <v>【49.92】</v>
      </c>
      <c r="L85" s="12" t="str">
        <f>データ!DH6</f>
        <v>【87.80】</v>
      </c>
      <c r="M85" s="12" t="str">
        <f>データ!DS6</f>
        <v>【28.46】</v>
      </c>
      <c r="N85" s="12" t="str">
        <f>データ!ED6</f>
        <v>【0.03】</v>
      </c>
      <c r="O85" s="12" t="str">
        <f>データ!EO6</f>
        <v>【0.02】</v>
      </c>
    </row>
  </sheetData>
  <sheetProtection algorithmName="SHA-512" hashValue="H0qreh9zHh5C5VFaw+U5Ys+3kpla2zGcG/NthMjqhpBW3PlmSLTbS5DH6PI6JDj0Xky9zSeGowFKC2ZURA2KYw==" saltValue="pOgRBsEWWwCPwB4kx0WHEA=="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2">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122131</v>
      </c>
      <c r="D6" s="19">
        <f t="shared" si="3"/>
        <v>46</v>
      </c>
      <c r="E6" s="19">
        <f t="shared" si="3"/>
        <v>17</v>
      </c>
      <c r="F6" s="19">
        <f t="shared" si="3"/>
        <v>5</v>
      </c>
      <c r="G6" s="19">
        <f t="shared" si="3"/>
        <v>0</v>
      </c>
      <c r="H6" s="19" t="str">
        <f t="shared" si="3"/>
        <v>千葉県　東金市</v>
      </c>
      <c r="I6" s="19" t="str">
        <f t="shared" si="3"/>
        <v>法適用</v>
      </c>
      <c r="J6" s="19" t="str">
        <f t="shared" si="3"/>
        <v>下水道事業</v>
      </c>
      <c r="K6" s="19" t="str">
        <f t="shared" si="3"/>
        <v>農業集落排水</v>
      </c>
      <c r="L6" s="19" t="str">
        <f t="shared" si="3"/>
        <v>F2</v>
      </c>
      <c r="M6" s="19" t="str">
        <f t="shared" si="3"/>
        <v>非設置</v>
      </c>
      <c r="N6" s="20" t="str">
        <f t="shared" si="3"/>
        <v>-</v>
      </c>
      <c r="O6" s="20">
        <f t="shared" si="3"/>
        <v>70.53</v>
      </c>
      <c r="P6" s="20">
        <f t="shared" si="3"/>
        <v>6.86</v>
      </c>
      <c r="Q6" s="20">
        <f t="shared" si="3"/>
        <v>90.22</v>
      </c>
      <c r="R6" s="20">
        <f t="shared" si="3"/>
        <v>2714</v>
      </c>
      <c r="S6" s="20">
        <f t="shared" si="3"/>
        <v>56524</v>
      </c>
      <c r="T6" s="20">
        <f t="shared" si="3"/>
        <v>89.12</v>
      </c>
      <c r="U6" s="20">
        <f t="shared" si="3"/>
        <v>634.25</v>
      </c>
      <c r="V6" s="20">
        <f t="shared" si="3"/>
        <v>3858</v>
      </c>
      <c r="W6" s="20">
        <f t="shared" si="3"/>
        <v>2.34</v>
      </c>
      <c r="X6" s="20">
        <f t="shared" si="3"/>
        <v>1648.72</v>
      </c>
      <c r="Y6" s="21">
        <f>IF(Y7="",NA(),Y7)</f>
        <v>126.85</v>
      </c>
      <c r="Z6" s="21">
        <f t="shared" ref="Z6:AH6" si="4">IF(Z7="",NA(),Z7)</f>
        <v>130.35</v>
      </c>
      <c r="AA6" s="21">
        <f t="shared" si="4"/>
        <v>134.93</v>
      </c>
      <c r="AB6" s="21">
        <f t="shared" si="4"/>
        <v>135.72999999999999</v>
      </c>
      <c r="AC6" s="21">
        <f t="shared" si="4"/>
        <v>105.39</v>
      </c>
      <c r="AD6" s="21">
        <f t="shared" si="4"/>
        <v>106.37</v>
      </c>
      <c r="AE6" s="21">
        <f t="shared" si="4"/>
        <v>106.07</v>
      </c>
      <c r="AF6" s="21">
        <f t="shared" si="4"/>
        <v>105.5</v>
      </c>
      <c r="AG6" s="21">
        <f t="shared" si="4"/>
        <v>106.35</v>
      </c>
      <c r="AH6" s="21">
        <f t="shared" si="4"/>
        <v>106.62</v>
      </c>
      <c r="AI6" s="20" t="str">
        <f>IF(AI7="","",IF(AI7="-","【-】","【"&amp;SUBSTITUTE(TEXT(AI7,"#,##0.00"),"-","△")&amp;"】"))</f>
        <v>【104.30】</v>
      </c>
      <c r="AJ6" s="20">
        <f>IF(AJ7="",NA(),AJ7)</f>
        <v>0</v>
      </c>
      <c r="AK6" s="20">
        <f t="shared" ref="AK6:AS6" si="5">IF(AK7="",NA(),AK7)</f>
        <v>0</v>
      </c>
      <c r="AL6" s="20">
        <f t="shared" si="5"/>
        <v>0</v>
      </c>
      <c r="AM6" s="20">
        <f t="shared" si="5"/>
        <v>0</v>
      </c>
      <c r="AN6" s="20">
        <f t="shared" si="5"/>
        <v>0</v>
      </c>
      <c r="AO6" s="21">
        <f t="shared" si="5"/>
        <v>139.02000000000001</v>
      </c>
      <c r="AP6" s="21">
        <f t="shared" si="5"/>
        <v>132.04</v>
      </c>
      <c r="AQ6" s="21">
        <f t="shared" si="5"/>
        <v>145.43</v>
      </c>
      <c r="AR6" s="21">
        <f t="shared" si="5"/>
        <v>129.88999999999999</v>
      </c>
      <c r="AS6" s="21">
        <f t="shared" si="5"/>
        <v>107.99</v>
      </c>
      <c r="AT6" s="20" t="str">
        <f>IF(AT7="","",IF(AT7="-","【-】","【"&amp;SUBSTITUTE(TEXT(AT7,"#,##0.00"),"-","△")&amp;"】"))</f>
        <v>【102.74】</v>
      </c>
      <c r="AU6" s="21">
        <f>IF(AU7="",NA(),AU7)</f>
        <v>19.86</v>
      </c>
      <c r="AV6" s="21">
        <f t="shared" ref="AV6:BD6" si="6">IF(AV7="",NA(),AV7)</f>
        <v>22.96</v>
      </c>
      <c r="AW6" s="21">
        <f t="shared" si="6"/>
        <v>23.2</v>
      </c>
      <c r="AX6" s="21">
        <f t="shared" si="6"/>
        <v>28.87</v>
      </c>
      <c r="AY6" s="21">
        <f t="shared" si="6"/>
        <v>55.7</v>
      </c>
      <c r="AZ6" s="21">
        <f t="shared" si="6"/>
        <v>29.13</v>
      </c>
      <c r="BA6" s="21">
        <f t="shared" si="6"/>
        <v>35.69</v>
      </c>
      <c r="BB6" s="21">
        <f t="shared" si="6"/>
        <v>38.4</v>
      </c>
      <c r="BC6" s="21">
        <f t="shared" si="6"/>
        <v>44.04</v>
      </c>
      <c r="BD6" s="21">
        <f t="shared" si="6"/>
        <v>58.25</v>
      </c>
      <c r="BE6" s="20" t="str">
        <f>IF(BE7="","",IF(BE7="-","【-】","【"&amp;SUBSTITUTE(TEXT(BE7,"#,##0.00"),"-","△")&amp;"】"))</f>
        <v>【47.19】</v>
      </c>
      <c r="BF6" s="20">
        <f>IF(BF7="",NA(),BF7)</f>
        <v>0</v>
      </c>
      <c r="BG6" s="20">
        <f t="shared" ref="BG6:BO6" si="7">IF(BG7="",NA(),BG7)</f>
        <v>0</v>
      </c>
      <c r="BH6" s="20">
        <f t="shared" si="7"/>
        <v>0</v>
      </c>
      <c r="BI6" s="20">
        <f t="shared" si="7"/>
        <v>0</v>
      </c>
      <c r="BJ6" s="20">
        <f t="shared" si="7"/>
        <v>0</v>
      </c>
      <c r="BK6" s="21">
        <f t="shared" si="7"/>
        <v>867.83</v>
      </c>
      <c r="BL6" s="21">
        <f t="shared" si="7"/>
        <v>791.76</v>
      </c>
      <c r="BM6" s="21">
        <f t="shared" si="7"/>
        <v>900.82</v>
      </c>
      <c r="BN6" s="21">
        <f t="shared" si="7"/>
        <v>839.21</v>
      </c>
      <c r="BO6" s="21">
        <f t="shared" si="7"/>
        <v>791.46</v>
      </c>
      <c r="BP6" s="20" t="str">
        <f>IF(BP7="","",IF(BP7="-","【-】","【"&amp;SUBSTITUTE(TEXT(BP7,"#,##0.00"),"-","△")&amp;"】"))</f>
        <v>【798.10】</v>
      </c>
      <c r="BQ6" s="21">
        <f>IF(BQ7="",NA(),BQ7)</f>
        <v>63.92</v>
      </c>
      <c r="BR6" s="21">
        <f t="shared" ref="BR6:BZ6" si="8">IF(BR7="",NA(),BR7)</f>
        <v>60.31</v>
      </c>
      <c r="BS6" s="21">
        <f t="shared" si="8"/>
        <v>62.72</v>
      </c>
      <c r="BT6" s="21">
        <f t="shared" si="8"/>
        <v>70.010000000000005</v>
      </c>
      <c r="BU6" s="21">
        <f t="shared" si="8"/>
        <v>68.06</v>
      </c>
      <c r="BV6" s="21">
        <f t="shared" si="8"/>
        <v>57.08</v>
      </c>
      <c r="BW6" s="21">
        <f t="shared" si="8"/>
        <v>56.26</v>
      </c>
      <c r="BX6" s="21">
        <f t="shared" si="8"/>
        <v>52.94</v>
      </c>
      <c r="BY6" s="21">
        <f t="shared" si="8"/>
        <v>52.05</v>
      </c>
      <c r="BZ6" s="21">
        <f t="shared" si="8"/>
        <v>47.96</v>
      </c>
      <c r="CA6" s="20" t="str">
        <f>IF(CA7="","",IF(CA7="-","【-】","【"&amp;SUBSTITUTE(TEXT(CA7,"#,##0.00"),"-","△")&amp;"】"))</f>
        <v>【54.51】</v>
      </c>
      <c r="CB6" s="21">
        <f>IF(CB7="",NA(),CB7)</f>
        <v>215.51</v>
      </c>
      <c r="CC6" s="21">
        <f t="shared" ref="CC6:CK6" si="9">IF(CC7="",NA(),CC7)</f>
        <v>229.46</v>
      </c>
      <c r="CD6" s="21">
        <f t="shared" si="9"/>
        <v>223.16</v>
      </c>
      <c r="CE6" s="21">
        <f t="shared" si="9"/>
        <v>200.54</v>
      </c>
      <c r="CF6" s="21">
        <f t="shared" si="9"/>
        <v>207.49</v>
      </c>
      <c r="CG6" s="21">
        <f t="shared" si="9"/>
        <v>274.99</v>
      </c>
      <c r="CH6" s="21">
        <f t="shared" si="9"/>
        <v>282.08999999999997</v>
      </c>
      <c r="CI6" s="21">
        <f t="shared" si="9"/>
        <v>303.27999999999997</v>
      </c>
      <c r="CJ6" s="21">
        <f t="shared" si="9"/>
        <v>301.86</v>
      </c>
      <c r="CK6" s="21">
        <f t="shared" si="9"/>
        <v>325.85000000000002</v>
      </c>
      <c r="CL6" s="20" t="str">
        <f>IF(CL7="","",IF(CL7="-","【-】","【"&amp;SUBSTITUTE(TEXT(CL7,"#,##0.00"),"-","△")&amp;"】"))</f>
        <v>【286.33】</v>
      </c>
      <c r="CM6" s="21">
        <f>IF(CM7="",NA(),CM7)</f>
        <v>48.11</v>
      </c>
      <c r="CN6" s="21">
        <f t="shared" ref="CN6:CV6" si="10">IF(CN7="",NA(),CN7)</f>
        <v>46.37</v>
      </c>
      <c r="CO6" s="21">
        <f t="shared" si="10"/>
        <v>40.479999999999997</v>
      </c>
      <c r="CP6" s="21">
        <f t="shared" si="10"/>
        <v>45.75</v>
      </c>
      <c r="CQ6" s="21">
        <f t="shared" si="10"/>
        <v>45.75</v>
      </c>
      <c r="CR6" s="21">
        <f t="shared" si="10"/>
        <v>54.83</v>
      </c>
      <c r="CS6" s="21">
        <f t="shared" si="10"/>
        <v>66.53</v>
      </c>
      <c r="CT6" s="21">
        <f t="shared" si="10"/>
        <v>52.35</v>
      </c>
      <c r="CU6" s="21">
        <f t="shared" si="10"/>
        <v>46.25</v>
      </c>
      <c r="CV6" s="21">
        <f t="shared" si="10"/>
        <v>45.32</v>
      </c>
      <c r="CW6" s="20" t="str">
        <f>IF(CW7="","",IF(CW7="-","【-】","【"&amp;SUBSTITUTE(TEXT(CW7,"#,##0.00"),"-","△")&amp;"】"))</f>
        <v>【49.92】</v>
      </c>
      <c r="CX6" s="21">
        <f>IF(CX7="",NA(),CX7)</f>
        <v>80.73</v>
      </c>
      <c r="CY6" s="21">
        <f t="shared" ref="CY6:DG6" si="11">IF(CY7="",NA(),CY7)</f>
        <v>82.02</v>
      </c>
      <c r="CZ6" s="21">
        <f t="shared" si="11"/>
        <v>84.07</v>
      </c>
      <c r="DA6" s="21">
        <f t="shared" si="11"/>
        <v>85.06</v>
      </c>
      <c r="DB6" s="21">
        <f t="shared" si="11"/>
        <v>85.77</v>
      </c>
      <c r="DC6" s="21">
        <f t="shared" si="11"/>
        <v>84.7</v>
      </c>
      <c r="DD6" s="21">
        <f t="shared" si="11"/>
        <v>84.67</v>
      </c>
      <c r="DE6" s="21">
        <f t="shared" si="11"/>
        <v>84.39</v>
      </c>
      <c r="DF6" s="21">
        <f t="shared" si="11"/>
        <v>83.96</v>
      </c>
      <c r="DG6" s="21">
        <f t="shared" si="11"/>
        <v>83.54</v>
      </c>
      <c r="DH6" s="20" t="str">
        <f>IF(DH7="","",IF(DH7="-","【-】","【"&amp;SUBSTITUTE(TEXT(DH7,"#,##0.00"),"-","△")&amp;"】"))</f>
        <v>【87.80】</v>
      </c>
      <c r="DI6" s="21">
        <f>IF(DI7="",NA(),DI7)</f>
        <v>3.59</v>
      </c>
      <c r="DJ6" s="21">
        <f t="shared" ref="DJ6:DR6" si="12">IF(DJ7="",NA(),DJ7)</f>
        <v>7.17</v>
      </c>
      <c r="DK6" s="21">
        <f t="shared" si="12"/>
        <v>10.41</v>
      </c>
      <c r="DL6" s="21">
        <f t="shared" si="12"/>
        <v>13.61</v>
      </c>
      <c r="DM6" s="21">
        <f t="shared" si="12"/>
        <v>16.62</v>
      </c>
      <c r="DN6" s="21">
        <f t="shared" si="12"/>
        <v>20.34</v>
      </c>
      <c r="DO6" s="21">
        <f t="shared" si="12"/>
        <v>21.85</v>
      </c>
      <c r="DP6" s="21">
        <f t="shared" si="12"/>
        <v>25.19</v>
      </c>
      <c r="DQ6" s="21">
        <f t="shared" si="12"/>
        <v>25.46</v>
      </c>
      <c r="DR6" s="21">
        <f t="shared" si="12"/>
        <v>24.53</v>
      </c>
      <c r="DS6" s="20" t="str">
        <f>IF(DS7="","",IF(DS7="-","【-】","【"&amp;SUBSTITUTE(TEXT(DS7,"#,##0.00"),"-","△")&amp;"】"))</f>
        <v>【28.46】</v>
      </c>
      <c r="DT6" s="20">
        <f>IF(DT7="",NA(),DT7)</f>
        <v>0</v>
      </c>
      <c r="DU6" s="20">
        <f t="shared" ref="DU6:EC6" si="13">IF(DU7="",NA(),DU7)</f>
        <v>0</v>
      </c>
      <c r="DV6" s="20">
        <f t="shared" si="13"/>
        <v>0</v>
      </c>
      <c r="DW6" s="20">
        <f t="shared" si="13"/>
        <v>0</v>
      </c>
      <c r="DX6" s="20">
        <f t="shared" si="13"/>
        <v>0</v>
      </c>
      <c r="DY6" s="20">
        <f t="shared" si="13"/>
        <v>0</v>
      </c>
      <c r="DZ6" s="20">
        <f t="shared" si="13"/>
        <v>0</v>
      </c>
      <c r="EA6" s="20">
        <f t="shared" si="13"/>
        <v>0</v>
      </c>
      <c r="EB6" s="21">
        <f t="shared" si="13"/>
        <v>0.19</v>
      </c>
      <c r="EC6" s="20">
        <f t="shared" si="13"/>
        <v>0</v>
      </c>
      <c r="ED6" s="20" t="str">
        <f>IF(ED7="","",IF(ED7="-","【-】","【"&amp;SUBSTITUTE(TEXT(ED7,"#,##0.00"),"-","△")&amp;"】"))</f>
        <v>【0.03】</v>
      </c>
      <c r="EE6" s="20">
        <f>IF(EE7="",NA(),EE7)</f>
        <v>0</v>
      </c>
      <c r="EF6" s="20">
        <f t="shared" ref="EF6:EN6" si="14">IF(EF7="",NA(),EF7)</f>
        <v>0</v>
      </c>
      <c r="EG6" s="20">
        <f t="shared" si="14"/>
        <v>0</v>
      </c>
      <c r="EH6" s="20">
        <f t="shared" si="14"/>
        <v>0</v>
      </c>
      <c r="EI6" s="20">
        <f t="shared" si="14"/>
        <v>0</v>
      </c>
      <c r="EJ6" s="21">
        <f t="shared" si="14"/>
        <v>0.25</v>
      </c>
      <c r="EK6" s="21">
        <f t="shared" si="14"/>
        <v>0.05</v>
      </c>
      <c r="EL6" s="21">
        <f t="shared" si="14"/>
        <v>0.03</v>
      </c>
      <c r="EM6" s="21">
        <f t="shared" si="14"/>
        <v>0.03</v>
      </c>
      <c r="EN6" s="21">
        <f t="shared" si="14"/>
        <v>0.03</v>
      </c>
      <c r="EO6" s="20" t="str">
        <f>IF(EO7="","",IF(EO7="-","【-】","【"&amp;SUBSTITUTE(TEXT(EO7,"#,##0.00"),"-","△")&amp;"】"))</f>
        <v>【0.02】</v>
      </c>
    </row>
    <row r="7" spans="1:148" s="22" customFormat="1" x14ac:dyDescent="0.2">
      <c r="A7" s="14"/>
      <c r="B7" s="23">
        <v>2024</v>
      </c>
      <c r="C7" s="23">
        <v>122131</v>
      </c>
      <c r="D7" s="23">
        <v>46</v>
      </c>
      <c r="E7" s="23">
        <v>17</v>
      </c>
      <c r="F7" s="23">
        <v>5</v>
      </c>
      <c r="G7" s="23">
        <v>0</v>
      </c>
      <c r="H7" s="23" t="s">
        <v>96</v>
      </c>
      <c r="I7" s="23" t="s">
        <v>97</v>
      </c>
      <c r="J7" s="23" t="s">
        <v>98</v>
      </c>
      <c r="K7" s="23" t="s">
        <v>99</v>
      </c>
      <c r="L7" s="23" t="s">
        <v>100</v>
      </c>
      <c r="M7" s="23" t="s">
        <v>101</v>
      </c>
      <c r="N7" s="24" t="s">
        <v>102</v>
      </c>
      <c r="O7" s="24">
        <v>70.53</v>
      </c>
      <c r="P7" s="24">
        <v>6.86</v>
      </c>
      <c r="Q7" s="24">
        <v>90.22</v>
      </c>
      <c r="R7" s="24">
        <v>2714</v>
      </c>
      <c r="S7" s="24">
        <v>56524</v>
      </c>
      <c r="T7" s="24">
        <v>89.12</v>
      </c>
      <c r="U7" s="24">
        <v>634.25</v>
      </c>
      <c r="V7" s="24">
        <v>3858</v>
      </c>
      <c r="W7" s="24">
        <v>2.34</v>
      </c>
      <c r="X7" s="24">
        <v>1648.72</v>
      </c>
      <c r="Y7" s="24">
        <v>126.85</v>
      </c>
      <c r="Z7" s="24">
        <v>130.35</v>
      </c>
      <c r="AA7" s="24">
        <v>134.93</v>
      </c>
      <c r="AB7" s="24">
        <v>135.72999999999999</v>
      </c>
      <c r="AC7" s="24">
        <v>105.39</v>
      </c>
      <c r="AD7" s="24">
        <v>106.37</v>
      </c>
      <c r="AE7" s="24">
        <v>106.07</v>
      </c>
      <c r="AF7" s="24">
        <v>105.5</v>
      </c>
      <c r="AG7" s="24">
        <v>106.35</v>
      </c>
      <c r="AH7" s="24">
        <v>106.62</v>
      </c>
      <c r="AI7" s="24">
        <v>104.3</v>
      </c>
      <c r="AJ7" s="24">
        <v>0</v>
      </c>
      <c r="AK7" s="24">
        <v>0</v>
      </c>
      <c r="AL7" s="24">
        <v>0</v>
      </c>
      <c r="AM7" s="24">
        <v>0</v>
      </c>
      <c r="AN7" s="24">
        <v>0</v>
      </c>
      <c r="AO7" s="24">
        <v>139.02000000000001</v>
      </c>
      <c r="AP7" s="24">
        <v>132.04</v>
      </c>
      <c r="AQ7" s="24">
        <v>145.43</v>
      </c>
      <c r="AR7" s="24">
        <v>129.88999999999999</v>
      </c>
      <c r="AS7" s="24">
        <v>107.99</v>
      </c>
      <c r="AT7" s="24">
        <v>102.74</v>
      </c>
      <c r="AU7" s="24">
        <v>19.86</v>
      </c>
      <c r="AV7" s="24">
        <v>22.96</v>
      </c>
      <c r="AW7" s="24">
        <v>23.2</v>
      </c>
      <c r="AX7" s="24">
        <v>28.87</v>
      </c>
      <c r="AY7" s="24">
        <v>55.7</v>
      </c>
      <c r="AZ7" s="24">
        <v>29.13</v>
      </c>
      <c r="BA7" s="24">
        <v>35.69</v>
      </c>
      <c r="BB7" s="24">
        <v>38.4</v>
      </c>
      <c r="BC7" s="24">
        <v>44.04</v>
      </c>
      <c r="BD7" s="24">
        <v>58.25</v>
      </c>
      <c r="BE7" s="24">
        <v>47.19</v>
      </c>
      <c r="BF7" s="24">
        <v>0</v>
      </c>
      <c r="BG7" s="24">
        <v>0</v>
      </c>
      <c r="BH7" s="24">
        <v>0</v>
      </c>
      <c r="BI7" s="24">
        <v>0</v>
      </c>
      <c r="BJ7" s="24">
        <v>0</v>
      </c>
      <c r="BK7" s="24">
        <v>867.83</v>
      </c>
      <c r="BL7" s="24">
        <v>791.76</v>
      </c>
      <c r="BM7" s="24">
        <v>900.82</v>
      </c>
      <c r="BN7" s="24">
        <v>839.21</v>
      </c>
      <c r="BO7" s="24">
        <v>791.46</v>
      </c>
      <c r="BP7" s="24">
        <v>798.1</v>
      </c>
      <c r="BQ7" s="24">
        <v>63.92</v>
      </c>
      <c r="BR7" s="24">
        <v>60.31</v>
      </c>
      <c r="BS7" s="24">
        <v>62.72</v>
      </c>
      <c r="BT7" s="24">
        <v>70.010000000000005</v>
      </c>
      <c r="BU7" s="24">
        <v>68.06</v>
      </c>
      <c r="BV7" s="24">
        <v>57.08</v>
      </c>
      <c r="BW7" s="24">
        <v>56.26</v>
      </c>
      <c r="BX7" s="24">
        <v>52.94</v>
      </c>
      <c r="BY7" s="24">
        <v>52.05</v>
      </c>
      <c r="BZ7" s="24">
        <v>47.96</v>
      </c>
      <c r="CA7" s="24">
        <v>54.51</v>
      </c>
      <c r="CB7" s="24">
        <v>215.51</v>
      </c>
      <c r="CC7" s="24">
        <v>229.46</v>
      </c>
      <c r="CD7" s="24">
        <v>223.16</v>
      </c>
      <c r="CE7" s="24">
        <v>200.54</v>
      </c>
      <c r="CF7" s="24">
        <v>207.49</v>
      </c>
      <c r="CG7" s="24">
        <v>274.99</v>
      </c>
      <c r="CH7" s="24">
        <v>282.08999999999997</v>
      </c>
      <c r="CI7" s="24">
        <v>303.27999999999997</v>
      </c>
      <c r="CJ7" s="24">
        <v>301.86</v>
      </c>
      <c r="CK7" s="24">
        <v>325.85000000000002</v>
      </c>
      <c r="CL7" s="24">
        <v>286.33</v>
      </c>
      <c r="CM7" s="24">
        <v>48.11</v>
      </c>
      <c r="CN7" s="24">
        <v>46.37</v>
      </c>
      <c r="CO7" s="24">
        <v>40.479999999999997</v>
      </c>
      <c r="CP7" s="24">
        <v>45.75</v>
      </c>
      <c r="CQ7" s="24">
        <v>45.75</v>
      </c>
      <c r="CR7" s="24">
        <v>54.83</v>
      </c>
      <c r="CS7" s="24">
        <v>66.53</v>
      </c>
      <c r="CT7" s="24">
        <v>52.35</v>
      </c>
      <c r="CU7" s="24">
        <v>46.25</v>
      </c>
      <c r="CV7" s="24">
        <v>45.32</v>
      </c>
      <c r="CW7" s="24">
        <v>49.92</v>
      </c>
      <c r="CX7" s="24">
        <v>80.73</v>
      </c>
      <c r="CY7" s="24">
        <v>82.02</v>
      </c>
      <c r="CZ7" s="24">
        <v>84.07</v>
      </c>
      <c r="DA7" s="24">
        <v>85.06</v>
      </c>
      <c r="DB7" s="24">
        <v>85.77</v>
      </c>
      <c r="DC7" s="24">
        <v>84.7</v>
      </c>
      <c r="DD7" s="24">
        <v>84.67</v>
      </c>
      <c r="DE7" s="24">
        <v>84.39</v>
      </c>
      <c r="DF7" s="24">
        <v>83.96</v>
      </c>
      <c r="DG7" s="24">
        <v>83.54</v>
      </c>
      <c r="DH7" s="24">
        <v>87.8</v>
      </c>
      <c r="DI7" s="24">
        <v>3.59</v>
      </c>
      <c r="DJ7" s="24">
        <v>7.17</v>
      </c>
      <c r="DK7" s="24">
        <v>10.41</v>
      </c>
      <c r="DL7" s="24">
        <v>13.61</v>
      </c>
      <c r="DM7" s="24">
        <v>16.62</v>
      </c>
      <c r="DN7" s="24">
        <v>20.34</v>
      </c>
      <c r="DO7" s="24">
        <v>21.85</v>
      </c>
      <c r="DP7" s="24">
        <v>25.19</v>
      </c>
      <c r="DQ7" s="24">
        <v>25.46</v>
      </c>
      <c r="DR7" s="24">
        <v>24.53</v>
      </c>
      <c r="DS7" s="24">
        <v>28.46</v>
      </c>
      <c r="DT7" s="24">
        <v>0</v>
      </c>
      <c r="DU7" s="24">
        <v>0</v>
      </c>
      <c r="DV7" s="24">
        <v>0</v>
      </c>
      <c r="DW7" s="24">
        <v>0</v>
      </c>
      <c r="DX7" s="24">
        <v>0</v>
      </c>
      <c r="DY7" s="24">
        <v>0</v>
      </c>
      <c r="DZ7" s="24">
        <v>0</v>
      </c>
      <c r="EA7" s="24">
        <v>0</v>
      </c>
      <c r="EB7" s="24">
        <v>0.19</v>
      </c>
      <c r="EC7" s="24">
        <v>0</v>
      </c>
      <c r="ED7" s="24">
        <v>0.03</v>
      </c>
      <c r="EE7" s="24">
        <v>0</v>
      </c>
      <c r="EF7" s="24">
        <v>0</v>
      </c>
      <c r="EG7" s="24">
        <v>0</v>
      </c>
      <c r="EH7" s="24">
        <v>0</v>
      </c>
      <c r="EI7" s="24">
        <v>0</v>
      </c>
      <c r="EJ7" s="24">
        <v>0.25</v>
      </c>
      <c r="EK7" s="24">
        <v>0.05</v>
      </c>
      <c r="EL7" s="24">
        <v>0.03</v>
      </c>
      <c r="EM7" s="24">
        <v>0.03</v>
      </c>
      <c r="EN7" s="24">
        <v>0.03</v>
      </c>
      <c r="EO7" s="24">
        <v>0.02</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110</v>
      </c>
      <c r="D13" t="s">
        <v>110</v>
      </c>
      <c r="E13" t="s">
        <v>110</v>
      </c>
      <c r="F13" t="s">
        <v>110</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2026-01-26T02:59:01Z</cp:lastPrinted>
  <dcterms:created xsi:type="dcterms:W3CDTF">2025-12-23T06:18:41Z</dcterms:created>
  <dcterms:modified xsi:type="dcterms:W3CDTF">2026-03-05T03:51:23Z</dcterms:modified>
  <cp:category/>
</cp:coreProperties>
</file>