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UserData\m.tskmt24\Desktop\最終データ\010 上水道（簡水）\"/>
    </mc:Choice>
  </mc:AlternateContent>
  <xr:revisionPtr revIDLastSave="0" documentId="13_ncr:1_{82D3FE1A-C08E-41A7-8431-4C37CA107C33}" xr6:coauthVersionLast="47" xr6:coauthVersionMax="47" xr10:uidLastSave="{00000000-0000-0000-0000-000000000000}"/>
  <workbookProtection workbookAlgorithmName="SHA-512" workbookHashValue="MwaQWbm7CwEoIjn71EtQq8RQHjXy/ZgKpTjFUBjPRP0m2TNlNF3v1X6t+Vx19nFWEMHJgqXCDmj5LVZG47L6kQ==" workbookSaltValue="8dUZ6s+Gmm2yHAKFFUnyqg==" workbookSpinCount="100000" lockStructure="1"/>
  <bookViews>
    <workbookView xWindow="2868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BB10" i="4" s="1"/>
  <c r="V6" i="5"/>
  <c r="AT10" i="4" s="1"/>
  <c r="U6" i="5"/>
  <c r="T6" i="5"/>
  <c r="BB8" i="4" s="1"/>
  <c r="S6" i="5"/>
  <c r="AT8" i="4" s="1"/>
  <c r="R6" i="5"/>
  <c r="AL8" i="4" s="1"/>
  <c r="Q6" i="5"/>
  <c r="P6" i="5"/>
  <c r="P10" i="4" s="1"/>
  <c r="O6" i="5"/>
  <c r="N6" i="5"/>
  <c r="M6" i="5"/>
  <c r="AD8" i="4" s="1"/>
  <c r="L6" i="5"/>
  <c r="W8" i="4" s="1"/>
  <c r="K6" i="5"/>
  <c r="P8" i="4" s="1"/>
  <c r="J6" i="5"/>
  <c r="I8" i="4" s="1"/>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5" i="4"/>
  <c r="H85" i="4"/>
  <c r="E85" i="4"/>
  <c r="AL10" i="4"/>
  <c r="W10" i="4"/>
  <c r="I10" i="4"/>
  <c r="B10"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<sst xmlns="http://schemas.openxmlformats.org/spreadsheetml/2006/main" count="228" uniqueCount="113">
  <si>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</si>
  <si>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</si>
  <si>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</si>
  <si>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</si>
  <si>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</si>
  <si>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</si>
  <si>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</si>
  <si>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</si>
  <si>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</si>
  <si>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</si>
  <si>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</si>
  <si>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</si>
  <si>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</si>
  <si>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</si>
  <si>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</si>
  <si>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</si>
  <si>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</si>
  <si>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</si>
  <si>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</si>
  <si>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</si>
  <si>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</si>
  <si>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</si>
  <si>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</si>
  <si>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</si>
  <si>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</si>
  <si>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</si>
  <si>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</si>
  <si>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</si>
  <si>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</si>
  <si>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</si>
  <si>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</si>
  <si>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</si>
  <si>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</si>
  <si>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</si>
  <si>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</si>
  <si>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</si>
  <si>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</si>
  <si>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</si>
  <si>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</si>
  <si>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</si>
  <si>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</si>
  <si>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</si>
  <si>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</si>
  <si>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</si>
  <si>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</si>
  <si>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</si>
  <si>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</si>
  <si>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</si>
  <si>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</si>
  <si>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</si>
  <si>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</si>
  <si>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</si>
  <si>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</si>
  <si>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</si>
  <si>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</si>
  <si>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</si>
  <si>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</si>
  <si>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</si>
  <si>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</si>
  <si>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</si>
  <si>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</si>
  <si>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</si>
  <si>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</si>
  <si>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</si>
  <si>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</si>
  <si>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</si>
  <si>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</si>
  <si>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</si>
  <si>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</si>
  <si>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</si>
  <si>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</si>
  <si>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</si>
  <si>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</si>
  <si>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</si>
  <si>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</si>
  <si>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</si>
  <si>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</si>
  <si>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</si>
  <si>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</si>
  <si>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</si>
  <si>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</si>
  <si>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</si>
  <si>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</si>
  <si>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</si>
  <si>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</si>
  <si>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</si>
  <si>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</si>
  <si>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</si>
  <si>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</si>
  <si>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</si>
  <si>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</si>
  <si>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</si>
  <si>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</si>
  <si>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成田市</t>
  </si>
  <si>
    <t>法適用</t>
  </si>
  <si>
    <t>水道事業</t>
  </si>
  <si>
    <t>簡易水道事業</t>
  </si>
  <si>
    <t>C3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</si>
  <si>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</si>
  <si>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</si>
  <si>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</si>
  <si>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</si>
  <si>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</si>
  <si>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</si>
  <si>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</si>
  <si>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</si>
  <si>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</si>
  <si>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</si>
  <si>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</si>
  <si>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</si>
  <si>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①有形固定資産減価償却率
新規に資産が増えているものの、耐用年数の短い設備等は既に更新時期を迎えているため、増加傾向にある。
②管路経年化率・③管路更新率
老朽化した管路がなく、更新の必要がないため、0％で推移している。</t>
  </si>
  <si>
    <t>①経常収支比率・②累積欠損金比率
経常収支比率は100％となっており、累積欠損金比率は0％を維持している。これは、一般会計から経営補助として、支出に対する収入の不足額を繰入れているためである。
③流動比率
全国平均及び類似団体平均を上回る約168％となっており、1年以内に支払うべき債務に対する資金は確保できている状況にある。
④企業債残高対給水収益比率
徐々に減少傾向にあるものの、全国平均及び類似団体平均と比較して圧倒的に高い状況にある。これは、創設時に建設した施設等の財源の多くを企業債に依存しており、現在も多額の企業債が残っているためである。
⑤料金回収率・⑥給水原価
企業債利息や減価償却費が高額であるため、全国平均及び類似団体平均と比較して給水原価が非常に高い状況にある。給水原価が高額であるため、料金回収率は低く、一般会計からの経営補助負担金を繰入れることにより経営を維持している状況にある。
⑦施設利用率
現在の給水人口は、創設当初の見込みの半数程度であるため、給水能力に余剰が生じており、施設利用率は全国平均及び類似団体平均と比較して低い状況にある。
⑧有収率
99％を超えており、高い水準にある。これは、施設が比較的新しいためである。</t>
    <rPh sb="116" eb="118">
      <t>ウワマワ</t>
    </rPh>
    <rPh sb="375" eb="377">
      <t>フタン</t>
    </rPh>
    <phoneticPr fontId="4"/>
  </si>
  <si>
    <t>給水人口は、やや減少傾向にある。また、年間10数件程度の給水申請があるものの、大幅な普及率の向上は難しい状況にある。また、運転管理業務をはじめとする外部委託の導入や、必要最低限の修繕による設備の維持など、費用を抑えるための経営努力は行っているものの、一般会計からの繰入金に依存せざるを得ない状況である。
創設から20年が経過し、今後、施設の更新が必要となってくるが、状況を的確に把握し、少しでも経費の抑制につながるよう検討を進めていく必要がある。</t>
    <rPh sb="152" eb="154">
      <t>ソウセツ</t>
    </rPh>
    <rPh sb="158" eb="159">
      <t>ネン</t>
    </rPh>
    <rPh sb="160" eb="162">
      <t>ケイカ</t>
    </rPh>
    <rPh sb="167" eb="169">
      <t>シセツ</t>
    </rPh>
    <rPh sb="209" eb="211">
      <t>ケントウ</t>
    </rPh>
    <rPh sb="212" eb="213">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</si>
</sst>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F56-40D0-83D2-44DFEC4966B9}"/>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1.1499999999999999</c:v>
                </c:pt>
                <c:pt idx="1">
                  <c:v>0.28999999999999998</c:v>
                </c:pt>
                <c:pt idx="2">
                  <c:v>0.39</c:v>
                </c:pt>
                <c:pt idx="3">
                  <c:v>0.49</c:v>
                </c:pt>
                <c:pt idx="4">
                  <c:v>0.32</c:v>
                </c:pt>
              </c:numCache>
            </c:numRef>
          </c:val>
          <c:smooth val="0"/>
          <c:extLst>
            <c:ext xmlns:c16="http://schemas.microsoft.com/office/drawing/2014/chart" uri="{C3380CC4-5D6E-409C-BE32-E72D297353CC}">
              <c16:uniqueId val="{00000001-DF56-40D0-83D2-44DFEC4966B9}"/>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100</c:v>
                </c:pt>
                <c:pt idx="1">
                  <c:v>100</c:v>
                </c:pt>
                <c:pt idx="2">
                  <c:v>100.01</c:v>
                </c:pt>
                <c:pt idx="3">
                  <c:v>100.05</c:v>
                </c:pt>
                <c:pt idx="4">
                  <c:v>100</c:v>
                </c:pt>
              </c:numCache>
            </c:numRef>
          </c:val>
          <c:extLst>
            <c:ext xmlns:c16="http://schemas.microsoft.com/office/drawing/2014/chart" uri="{C3380CC4-5D6E-409C-BE32-E72D297353CC}">
              <c16:uniqueId val="{00000000-28B1-41DA-BB52-8B113DBB415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103.82</c:v>
                </c:pt>
                <c:pt idx="1">
                  <c:v>105.75</c:v>
                </c:pt>
                <c:pt idx="2">
                  <c:v>105.52</c:v>
                </c:pt>
                <c:pt idx="3">
                  <c:v>103.1</c:v>
                </c:pt>
                <c:pt idx="4">
                  <c:v>101.77</c:v>
                </c:pt>
              </c:numCache>
            </c:numRef>
          </c:val>
          <c:smooth val="0"/>
          <c:extLst>
            <c:ext xmlns:c16="http://schemas.microsoft.com/office/drawing/2014/chart" uri="{C3380CC4-5D6E-409C-BE32-E72D297353CC}">
              <c16:uniqueId val="{00000001-28B1-41DA-BB52-8B113DBB415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44.44</c:v>
                </c:pt>
                <c:pt idx="1">
                  <c:v>46.8</c:v>
                </c:pt>
                <c:pt idx="2">
                  <c:v>48.64</c:v>
                </c:pt>
                <c:pt idx="3">
                  <c:v>49.64</c:v>
                </c:pt>
                <c:pt idx="4">
                  <c:v>51.72</c:v>
                </c:pt>
              </c:numCache>
            </c:numRef>
          </c:val>
          <c:extLst>
            <c:ext xmlns:c16="http://schemas.microsoft.com/office/drawing/2014/chart" uri="{C3380CC4-5D6E-409C-BE32-E72D297353CC}">
              <c16:uniqueId val="{00000000-9678-4EC1-A7C5-372BD219150F}"/>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39.409999999999997</c:v>
                </c:pt>
                <c:pt idx="1">
                  <c:v>41.18</c:v>
                </c:pt>
                <c:pt idx="2">
                  <c:v>42.98</c:v>
                </c:pt>
                <c:pt idx="3">
                  <c:v>40.46</c:v>
                </c:pt>
                <c:pt idx="4">
                  <c:v>37.1</c:v>
                </c:pt>
              </c:numCache>
            </c:numRef>
          </c:val>
          <c:smooth val="0"/>
          <c:extLst>
            <c:ext xmlns:c16="http://schemas.microsoft.com/office/drawing/2014/chart" uri="{C3380CC4-5D6E-409C-BE32-E72D297353CC}">
              <c16:uniqueId val="{00000001-9678-4EC1-A7C5-372BD219150F}"/>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464-4E72-9771-0B8D0828C71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20.97</c:v>
                </c:pt>
                <c:pt idx="1">
                  <c:v>21.65</c:v>
                </c:pt>
                <c:pt idx="2">
                  <c:v>23.24</c:v>
                </c:pt>
                <c:pt idx="3">
                  <c:v>22.77</c:v>
                </c:pt>
                <c:pt idx="4">
                  <c:v>18.22</c:v>
                </c:pt>
              </c:numCache>
            </c:numRef>
          </c:val>
          <c:smooth val="0"/>
          <c:extLst>
            <c:ext xmlns:c16="http://schemas.microsoft.com/office/drawing/2014/chart" uri="{C3380CC4-5D6E-409C-BE32-E72D297353CC}">
              <c16:uniqueId val="{00000001-4464-4E72-9771-0B8D0828C71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FA8-4BAE-B483-222F7751719D}"/>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31.54</c:v>
                </c:pt>
                <c:pt idx="1">
                  <c:v>31.15</c:v>
                </c:pt>
                <c:pt idx="2">
                  <c:v>30.01</c:v>
                </c:pt>
                <c:pt idx="3">
                  <c:v>27.32</c:v>
                </c:pt>
                <c:pt idx="4">
                  <c:v>16.12</c:v>
                </c:pt>
              </c:numCache>
            </c:numRef>
          </c:val>
          <c:smooth val="0"/>
          <c:extLst>
            <c:ext xmlns:c16="http://schemas.microsoft.com/office/drawing/2014/chart" uri="{C3380CC4-5D6E-409C-BE32-E72D297353CC}">
              <c16:uniqueId val="{00000001-3FA8-4BAE-B483-222F7751719D}"/>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189.64</c:v>
                </c:pt>
                <c:pt idx="1">
                  <c:v>176.59</c:v>
                </c:pt>
                <c:pt idx="2">
                  <c:v>134.33000000000001</c:v>
                </c:pt>
                <c:pt idx="3">
                  <c:v>144.93</c:v>
                </c:pt>
                <c:pt idx="4">
                  <c:v>167.95</c:v>
                </c:pt>
              </c:numCache>
            </c:numRef>
          </c:val>
          <c:extLst>
            <c:ext xmlns:c16="http://schemas.microsoft.com/office/drawing/2014/chart" uri="{C3380CC4-5D6E-409C-BE32-E72D297353CC}">
              <c16:uniqueId val="{00000000-2439-43F3-BC6A-D588B6A6517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302.22000000000003</c:v>
                </c:pt>
                <c:pt idx="1">
                  <c:v>263.45</c:v>
                </c:pt>
                <c:pt idx="2">
                  <c:v>249.43</c:v>
                </c:pt>
                <c:pt idx="3">
                  <c:v>217.55</c:v>
                </c:pt>
                <c:pt idx="4">
                  <c:v>157.71</c:v>
                </c:pt>
              </c:numCache>
            </c:numRef>
          </c:val>
          <c:smooth val="0"/>
          <c:extLst>
            <c:ext xmlns:c16="http://schemas.microsoft.com/office/drawing/2014/chart" uri="{C3380CC4-5D6E-409C-BE32-E72D297353CC}">
              <c16:uniqueId val="{00000001-2439-43F3-BC6A-D588B6A6517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2445.5700000000002</c:v>
                </c:pt>
                <c:pt idx="1">
                  <c:v>2388.35</c:v>
                </c:pt>
                <c:pt idx="2">
                  <c:v>2071.1999999999998</c:v>
                </c:pt>
                <c:pt idx="3">
                  <c:v>2065.6</c:v>
                </c:pt>
                <c:pt idx="4">
                  <c:v>1862.84</c:v>
                </c:pt>
              </c:numCache>
            </c:numRef>
          </c:val>
          <c:extLst>
            <c:ext xmlns:c16="http://schemas.microsoft.com/office/drawing/2014/chart" uri="{C3380CC4-5D6E-409C-BE32-E72D297353CC}">
              <c16:uniqueId val="{00000000-9B5F-4E57-A276-5442E36CF8F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970.36</c:v>
                </c:pt>
                <c:pt idx="1">
                  <c:v>940.22</c:v>
                </c:pt>
                <c:pt idx="2">
                  <c:v>922.05</c:v>
                </c:pt>
                <c:pt idx="3">
                  <c:v>916.17</c:v>
                </c:pt>
                <c:pt idx="4">
                  <c:v>958.97</c:v>
                </c:pt>
              </c:numCache>
            </c:numRef>
          </c:val>
          <c:smooth val="0"/>
          <c:extLst>
            <c:ext xmlns:c16="http://schemas.microsoft.com/office/drawing/2014/chart" uri="{C3380CC4-5D6E-409C-BE32-E72D297353CC}">
              <c16:uniqueId val="{00000001-9B5F-4E57-A276-5442E36CF8F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24.57</c:v>
                </c:pt>
                <c:pt idx="1">
                  <c:v>23.54</c:v>
                </c:pt>
                <c:pt idx="2">
                  <c:v>22.83</c:v>
                </c:pt>
                <c:pt idx="3">
                  <c:v>24.92</c:v>
                </c:pt>
                <c:pt idx="4">
                  <c:v>29.03</c:v>
                </c:pt>
              </c:numCache>
            </c:numRef>
          </c:val>
          <c:extLst>
            <c:ext xmlns:c16="http://schemas.microsoft.com/office/drawing/2014/chart" uri="{C3380CC4-5D6E-409C-BE32-E72D297353CC}">
              <c16:uniqueId val="{00000000-A61F-4FD3-B5A4-FC9EEA5F0A59}"/>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64.52</c:v>
                </c:pt>
                <c:pt idx="1">
                  <c:v>66.8</c:v>
                </c:pt>
                <c:pt idx="2">
                  <c:v>64.39</c:v>
                </c:pt>
                <c:pt idx="3">
                  <c:v>63.95</c:v>
                </c:pt>
                <c:pt idx="4">
                  <c:v>61.25</c:v>
                </c:pt>
              </c:numCache>
            </c:numRef>
          </c:val>
          <c:smooth val="0"/>
          <c:extLst>
            <c:ext xmlns:c16="http://schemas.microsoft.com/office/drawing/2014/chart" uri="{C3380CC4-5D6E-409C-BE32-E72D297353CC}">
              <c16:uniqueId val="{00000001-A61F-4FD3-B5A4-FC9EEA5F0A59}"/>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889.35</c:v>
                </c:pt>
                <c:pt idx="1">
                  <c:v>937.3</c:v>
                </c:pt>
                <c:pt idx="2">
                  <c:v>949.6</c:v>
                </c:pt>
                <c:pt idx="3">
                  <c:v>870.23</c:v>
                </c:pt>
                <c:pt idx="4">
                  <c:v>742.73</c:v>
                </c:pt>
              </c:numCache>
            </c:numRef>
          </c:val>
          <c:extLst>
            <c:ext xmlns:c16="http://schemas.microsoft.com/office/drawing/2014/chart" uri="{C3380CC4-5D6E-409C-BE32-E72D297353CC}">
              <c16:uniqueId val="{00000000-02F1-4BEA-A59E-4C0206C5A899}"/>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270.68</c:v>
                </c:pt>
                <c:pt idx="1">
                  <c:v>268.88</c:v>
                </c:pt>
                <c:pt idx="2">
                  <c:v>258.89999999999998</c:v>
                </c:pt>
                <c:pt idx="3">
                  <c:v>263.56</c:v>
                </c:pt>
                <c:pt idx="4">
                  <c:v>279.83</c:v>
                </c:pt>
              </c:numCache>
            </c:numRef>
          </c:val>
          <c:smooth val="0"/>
          <c:extLst>
            <c:ext xmlns:c16="http://schemas.microsoft.com/office/drawing/2014/chart" uri="{C3380CC4-5D6E-409C-BE32-E72D297353CC}">
              <c16:uniqueId val="{00000001-02F1-4BEA-A59E-4C0206C5A899}"/>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38.92</c:v>
                </c:pt>
                <c:pt idx="1">
                  <c:v>37.56</c:v>
                </c:pt>
                <c:pt idx="2">
                  <c:v>40.46</c:v>
                </c:pt>
                <c:pt idx="3">
                  <c:v>40.61</c:v>
                </c:pt>
                <c:pt idx="4">
                  <c:v>42.14</c:v>
                </c:pt>
              </c:numCache>
            </c:numRef>
          </c:val>
          <c:extLst>
            <c:ext xmlns:c16="http://schemas.microsoft.com/office/drawing/2014/chart" uri="{C3380CC4-5D6E-409C-BE32-E72D297353CC}">
              <c16:uniqueId val="{00000000-5868-4F3A-B700-91B2C6DFA469}"/>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48.86</c:v>
                </c:pt>
                <c:pt idx="1">
                  <c:v>49</c:v>
                </c:pt>
                <c:pt idx="2">
                  <c:v>50.07</c:v>
                </c:pt>
                <c:pt idx="3">
                  <c:v>53.4</c:v>
                </c:pt>
                <c:pt idx="4">
                  <c:v>54.69</c:v>
                </c:pt>
              </c:numCache>
            </c:numRef>
          </c:val>
          <c:smooth val="0"/>
          <c:extLst>
            <c:ext xmlns:c16="http://schemas.microsoft.com/office/drawing/2014/chart" uri="{C3380CC4-5D6E-409C-BE32-E72D297353CC}">
              <c16:uniqueId val="{00000001-5868-4F3A-B700-91B2C6DFA469}"/>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99.71</c:v>
                </c:pt>
                <c:pt idx="1">
                  <c:v>98.19</c:v>
                </c:pt>
                <c:pt idx="2">
                  <c:v>99.68</c:v>
                </c:pt>
                <c:pt idx="3">
                  <c:v>99.61</c:v>
                </c:pt>
                <c:pt idx="4">
                  <c:v>99.21</c:v>
                </c:pt>
              </c:numCache>
            </c:numRef>
          </c:val>
          <c:extLst>
            <c:ext xmlns:c16="http://schemas.microsoft.com/office/drawing/2014/chart" uri="{C3380CC4-5D6E-409C-BE32-E72D297353CC}">
              <c16:uniqueId val="{00000000-1B55-41B2-8A43-96EA9BC1FCEF}"/>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76.48</c:v>
                </c:pt>
                <c:pt idx="1">
                  <c:v>75.64</c:v>
                </c:pt>
                <c:pt idx="2">
                  <c:v>75.7</c:v>
                </c:pt>
                <c:pt idx="3">
                  <c:v>72.53</c:v>
                </c:pt>
                <c:pt idx="4">
                  <c:v>71.44</c:v>
                </c:pt>
              </c:numCache>
            </c:numRef>
          </c:val>
          <c:smooth val="0"/>
          <c:extLst>
            <c:ext xmlns:c16="http://schemas.microsoft.com/office/drawing/2014/chart" uri="{C3380CC4-5D6E-409C-BE32-E72D297353CC}">
              <c16:uniqueId val="{00000001-1B55-41B2-8A43-96EA9BC1FCEF}"/>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【26.96】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【48.33】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【285.60】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【35.50】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Normal="100"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2">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2">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6" t="str">
        <f>データ!H6</f>
        <v>千葉県　成田市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2">
      <c r="A8" s="2"/>
      <c r="B8" s="71" t="str">
        <f>データ!$I$6</f>
        <v>法適用</v>
      </c>
      <c r="C8" s="72"/>
      <c r="D8" s="72"/>
      <c r="E8" s="72"/>
      <c r="F8" s="72"/>
      <c r="G8" s="72"/>
      <c r="H8" s="72"/>
      <c r="I8" s="71" t="str">
        <f>データ!$J$6</f>
        <v>水道事業</v>
      </c>
      <c r="J8" s="72"/>
      <c r="K8" s="72"/>
      <c r="L8" s="72"/>
      <c r="M8" s="72"/>
      <c r="N8" s="72"/>
      <c r="O8" s="73"/>
      <c r="P8" s="74" t="str">
        <f>データ!$K$6</f>
        <v>簡易水道事業</v>
      </c>
      <c r="Q8" s="74"/>
      <c r="R8" s="74"/>
      <c r="S8" s="74"/>
      <c r="T8" s="74"/>
      <c r="U8" s="74"/>
      <c r="V8" s="74"/>
      <c r="W8" s="74" t="str">
        <f>データ!$L$6</f>
        <v>C3</v>
      </c>
      <c r="X8" s="74"/>
      <c r="Y8" s="74"/>
      <c r="Z8" s="74"/>
      <c r="AA8" s="74"/>
      <c r="AB8" s="74"/>
      <c r="AC8" s="74"/>
      <c r="AD8" s="74" t="str">
        <f>データ!$M$6</f>
        <v>非設置</v>
      </c>
      <c r="AE8" s="74"/>
      <c r="AF8" s="74"/>
      <c r="AG8" s="74"/>
      <c r="AH8" s="74"/>
      <c r="AI8" s="74"/>
      <c r="AJ8" s="74"/>
      <c r="AK8" s="2"/>
      <c r="AL8" s="65">
        <f>データ!$R$6</f>
        <v>133099</v>
      </c>
      <c r="AM8" s="65"/>
      <c r="AN8" s="65"/>
      <c r="AO8" s="65"/>
      <c r="AP8" s="65"/>
      <c r="AQ8" s="65"/>
      <c r="AR8" s="65"/>
      <c r="AS8" s="65"/>
      <c r="AT8" s="36">
        <f>データ!$S$6</f>
        <v>213.84</v>
      </c>
      <c r="AU8" s="37"/>
      <c r="AV8" s="37"/>
      <c r="AW8" s="37"/>
      <c r="AX8" s="37"/>
      <c r="AY8" s="37"/>
      <c r="AZ8" s="37"/>
      <c r="BA8" s="37"/>
      <c r="BB8" s="54">
        <f>データ!$T$6</f>
        <v>622.41999999999996</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2">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2">
      <c r="A10" s="2"/>
      <c r="B10" s="36" t="str">
        <f>データ!$N$6</f>
        <v>-</v>
      </c>
      <c r="C10" s="37"/>
      <c r="D10" s="37"/>
      <c r="E10" s="37"/>
      <c r="F10" s="37"/>
      <c r="G10" s="37"/>
      <c r="H10" s="37"/>
      <c r="I10" s="36">
        <f>データ!$O$6</f>
        <v>49.52</v>
      </c>
      <c r="J10" s="37"/>
      <c r="K10" s="37"/>
      <c r="L10" s="37"/>
      <c r="M10" s="37"/>
      <c r="N10" s="37"/>
      <c r="O10" s="64"/>
      <c r="P10" s="54">
        <f>データ!$P$6</f>
        <v>2.34</v>
      </c>
      <c r="Q10" s="54"/>
      <c r="R10" s="54"/>
      <c r="S10" s="54"/>
      <c r="T10" s="54"/>
      <c r="U10" s="54"/>
      <c r="V10" s="54"/>
      <c r="W10" s="65">
        <f>データ!$Q$6</f>
        <v>3982</v>
      </c>
      <c r="X10" s="65"/>
      <c r="Y10" s="65"/>
      <c r="Z10" s="65"/>
      <c r="AA10" s="65"/>
      <c r="AB10" s="65"/>
      <c r="AC10" s="65"/>
      <c r="AD10" s="2"/>
      <c r="AE10" s="2"/>
      <c r="AF10" s="2"/>
      <c r="AG10" s="2"/>
      <c r="AH10" s="2"/>
      <c r="AI10" s="2"/>
      <c r="AJ10" s="2"/>
      <c r="AK10" s="2"/>
      <c r="AL10" s="65">
        <f>データ!$U$6</f>
        <v>3113</v>
      </c>
      <c r="AM10" s="65"/>
      <c r="AN10" s="65"/>
      <c r="AO10" s="65"/>
      <c r="AP10" s="65"/>
      <c r="AQ10" s="65"/>
      <c r="AR10" s="65"/>
      <c r="AS10" s="65"/>
      <c r="AT10" s="36">
        <f>データ!$V$6</f>
        <v>22.1</v>
      </c>
      <c r="AU10" s="37"/>
      <c r="AV10" s="37"/>
      <c r="AW10" s="37"/>
      <c r="AX10" s="37"/>
      <c r="AY10" s="37"/>
      <c r="AZ10" s="37"/>
      <c r="BA10" s="37"/>
      <c r="BB10" s="54">
        <f>データ!$W$6</f>
        <v>140.86000000000001</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2">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2">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111</v>
      </c>
      <c r="BM16" s="39"/>
      <c r="BN16" s="39"/>
      <c r="BO16" s="39"/>
      <c r="BP16" s="39"/>
      <c r="BQ16" s="39"/>
      <c r="BR16" s="39"/>
      <c r="BS16" s="39"/>
      <c r="BT16" s="39"/>
      <c r="BU16" s="39"/>
      <c r="BV16" s="39"/>
      <c r="BW16" s="39"/>
      <c r="BX16" s="39"/>
      <c r="BY16" s="39"/>
      <c r="BZ16" s="4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110</v>
      </c>
      <c r="BM47" s="39"/>
      <c r="BN47" s="39"/>
      <c r="BO47" s="39"/>
      <c r="BP47" s="39"/>
      <c r="BQ47" s="39"/>
      <c r="BR47" s="39"/>
      <c r="BS47" s="39"/>
      <c r="BT47" s="39"/>
      <c r="BU47" s="39"/>
      <c r="BV47" s="39"/>
      <c r="BW47" s="39"/>
      <c r="BX47" s="39"/>
      <c r="BY47" s="39"/>
      <c r="BZ47" s="4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2">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2">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112</v>
      </c>
      <c r="BM66" s="39"/>
      <c r="BN66" s="39"/>
      <c r="BO66" s="39"/>
      <c r="BP66" s="39"/>
      <c r="BQ66" s="39"/>
      <c r="BR66" s="39"/>
      <c r="BS66" s="39"/>
      <c r="BT66" s="39"/>
      <c r="BU66" s="39"/>
      <c r="BV66" s="39"/>
      <c r="BW66" s="39"/>
      <c r="BX66" s="39"/>
      <c r="BY66" s="39"/>
      <c r="BZ66" s="4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【102.02】</v>
      </c>
      <c r="F85" s="13" t="str">
        <f>データ!AS6</f>
        <v>【26.96】</v>
      </c>
      <c r="G85" s="13" t="str">
        <f>データ!BD6</f>
        <v>【142.39】</v>
      </c>
      <c r="H85" s="13" t="str">
        <f>データ!BO6</f>
        <v>【1,043.36】</v>
      </c>
      <c r="I85" s="13" t="str">
        <f>データ!BZ6</f>
        <v>【56.19】</v>
      </c>
      <c r="J85" s="13" t="str">
        <f>データ!CK6</f>
        <v>【285.60】</v>
      </c>
      <c r="K85" s="13" t="str">
        <f>データ!CV6</f>
        <v>【48.33】</v>
      </c>
      <c r="L85" s="13" t="str">
        <f>データ!DG6</f>
        <v>【70.34】</v>
      </c>
      <c r="M85" s="13" t="str">
        <f>データ!DR6</f>
        <v>【35.50】</v>
      </c>
      <c r="N85" s="13" t="str">
        <f>データ!EC6</f>
        <v>【16.16】</v>
      </c>
      <c r="O85" s="13" t="str">
        <f>データ!EN6</f>
        <v>【0.28】</v>
      </c>
    </row>
  </sheetData>
  <sheetProtection algorithmName="SHA-512" hashValue="8AubGSgbHzjGFgQfy4JJTrkUedLU/j8xajNMFgmZ7YC9zZjWgFNxl6cOatjKb491FgVgICzERwiNAx7nFtfm+A==" saltValue="eiiVct0yKxfItHQxvGLpE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122114</v>
      </c>
      <c r="D6" s="20">
        <f t="shared" si="3"/>
        <v>46</v>
      </c>
      <c r="E6" s="20">
        <f t="shared" si="3"/>
        <v>1</v>
      </c>
      <c r="F6" s="20">
        <f t="shared" si="3"/>
        <v>0</v>
      </c>
      <c r="G6" s="20">
        <f t="shared" si="3"/>
        <v>5</v>
      </c>
      <c r="H6" s="20" t="str">
        <f t="shared" si="3"/>
        <v>千葉県　成田市</v>
      </c>
      <c r="I6" s="20" t="str">
        <f t="shared" si="3"/>
        <v>法適用</v>
      </c>
      <c r="J6" s="20" t="str">
        <f t="shared" si="3"/>
        <v>水道事業</v>
      </c>
      <c r="K6" s="20" t="str">
        <f t="shared" si="3"/>
        <v>簡易水道事業</v>
      </c>
      <c r="L6" s="20" t="str">
        <f t="shared" si="3"/>
        <v>C3</v>
      </c>
      <c r="M6" s="20" t="str">
        <f t="shared" si="3"/>
        <v>非設置</v>
      </c>
      <c r="N6" s="21" t="str">
        <f t="shared" si="3"/>
        <v>-</v>
      </c>
      <c r="O6" s="21">
        <f t="shared" si="3"/>
        <v>49.52</v>
      </c>
      <c r="P6" s="21">
        <f t="shared" si="3"/>
        <v>2.34</v>
      </c>
      <c r="Q6" s="21">
        <f t="shared" si="3"/>
        <v>3982</v>
      </c>
      <c r="R6" s="21">
        <f t="shared" si="3"/>
        <v>133099</v>
      </c>
      <c r="S6" s="21">
        <f t="shared" si="3"/>
        <v>213.84</v>
      </c>
      <c r="T6" s="21">
        <f t="shared" si="3"/>
        <v>622.41999999999996</v>
      </c>
      <c r="U6" s="21">
        <f t="shared" si="3"/>
        <v>3113</v>
      </c>
      <c r="V6" s="21">
        <f t="shared" si="3"/>
        <v>22.1</v>
      </c>
      <c r="W6" s="21">
        <f t="shared" si="3"/>
        <v>140.86000000000001</v>
      </c>
      <c r="X6" s="22">
        <f>IF(X7="",NA(),X7)</f>
        <v>100</v>
      </c>
      <c r="Y6" s="22">
        <f t="shared" ref="Y6:AG6" si="4">IF(Y7="",NA(),Y7)</f>
        <v>100</v>
      </c>
      <c r="Z6" s="22">
        <f t="shared" si="4"/>
        <v>100.01</v>
      </c>
      <c r="AA6" s="22">
        <f t="shared" si="4"/>
        <v>100.05</v>
      </c>
      <c r="AB6" s="22">
        <f t="shared" si="4"/>
        <v>100</v>
      </c>
      <c r="AC6" s="22">
        <f t="shared" si="4"/>
        <v>103.82</v>
      </c>
      <c r="AD6" s="22">
        <f t="shared" si="4"/>
        <v>105.75</v>
      </c>
      <c r="AE6" s="22">
        <f t="shared" si="4"/>
        <v>105.52</v>
      </c>
      <c r="AF6" s="22">
        <f t="shared" si="4"/>
        <v>103.1</v>
      </c>
      <c r="AG6" s="22">
        <f t="shared" si="4"/>
        <v>101.77</v>
      </c>
      <c r="AH6" s="21" t="str">
        <f>IF(AH7="","",IF(AH7="-","【-】","【"&amp;SUBSTITUTE(TEXT(AH7,"#,##0.00"),"-","△")&amp;"】"))</f>
        <v>【102.02】</v>
      </c>
      <c r="AI6" s="21">
        <f>IF(AI7="",NA(),AI7)</f>
        <v>0</v>
      </c>
      <c r="AJ6" s="21">
        <f t="shared" ref="AJ6:AR6" si="5">IF(AJ7="",NA(),AJ7)</f>
        <v>0</v>
      </c>
      <c r="AK6" s="21">
        <f t="shared" si="5"/>
        <v>0</v>
      </c>
      <c r="AL6" s="21">
        <f t="shared" si="5"/>
        <v>0</v>
      </c>
      <c r="AM6" s="21">
        <f t="shared" si="5"/>
        <v>0</v>
      </c>
      <c r="AN6" s="22">
        <f t="shared" si="5"/>
        <v>31.54</v>
      </c>
      <c r="AO6" s="22">
        <f t="shared" si="5"/>
        <v>31.15</v>
      </c>
      <c r="AP6" s="22">
        <f t="shared" si="5"/>
        <v>30.01</v>
      </c>
      <c r="AQ6" s="22">
        <f t="shared" si="5"/>
        <v>27.32</v>
      </c>
      <c r="AR6" s="22">
        <f t="shared" si="5"/>
        <v>16.12</v>
      </c>
      <c r="AS6" s="21" t="str">
        <f>IF(AS7="","",IF(AS7="-","【-】","【"&amp;SUBSTITUTE(TEXT(AS7,"#,##0.00"),"-","△")&amp;"】"))</f>
        <v>【26.96】</v>
      </c>
      <c r="AT6" s="22">
        <f>IF(AT7="",NA(),AT7)</f>
        <v>189.64</v>
      </c>
      <c r="AU6" s="22">
        <f t="shared" ref="AU6:BC6" si="6">IF(AU7="",NA(),AU7)</f>
        <v>176.59</v>
      </c>
      <c r="AV6" s="22">
        <f t="shared" si="6"/>
        <v>134.33000000000001</v>
      </c>
      <c r="AW6" s="22">
        <f t="shared" si="6"/>
        <v>144.93</v>
      </c>
      <c r="AX6" s="22">
        <f t="shared" si="6"/>
        <v>167.95</v>
      </c>
      <c r="AY6" s="22">
        <f t="shared" si="6"/>
        <v>302.22000000000003</v>
      </c>
      <c r="AZ6" s="22">
        <f t="shared" si="6"/>
        <v>263.45</v>
      </c>
      <c r="BA6" s="22">
        <f t="shared" si="6"/>
        <v>249.43</v>
      </c>
      <c r="BB6" s="22">
        <f t="shared" si="6"/>
        <v>217.55</v>
      </c>
      <c r="BC6" s="22">
        <f t="shared" si="6"/>
        <v>157.71</v>
      </c>
      <c r="BD6" s="21" t="str">
        <f>IF(BD7="","",IF(BD7="-","【-】","【"&amp;SUBSTITUTE(TEXT(BD7,"#,##0.00"),"-","△")&amp;"】"))</f>
        <v>【142.39】</v>
      </c>
      <c r="BE6" s="22">
        <f>IF(BE7="",NA(),BE7)</f>
        <v>2445.5700000000002</v>
      </c>
      <c r="BF6" s="22">
        <f t="shared" ref="BF6:BN6" si="7">IF(BF7="",NA(),BF7)</f>
        <v>2388.35</v>
      </c>
      <c r="BG6" s="22">
        <f t="shared" si="7"/>
        <v>2071.1999999999998</v>
      </c>
      <c r="BH6" s="22">
        <f t="shared" si="7"/>
        <v>2065.6</v>
      </c>
      <c r="BI6" s="22">
        <f t="shared" si="7"/>
        <v>1862.84</v>
      </c>
      <c r="BJ6" s="22">
        <f t="shared" si="7"/>
        <v>970.36</v>
      </c>
      <c r="BK6" s="22">
        <f t="shared" si="7"/>
        <v>940.22</v>
      </c>
      <c r="BL6" s="22">
        <f t="shared" si="7"/>
        <v>922.05</v>
      </c>
      <c r="BM6" s="22">
        <f t="shared" si="7"/>
        <v>916.17</v>
      </c>
      <c r="BN6" s="22">
        <f t="shared" si="7"/>
        <v>958.97</v>
      </c>
      <c r="BO6" s="21" t="str">
        <f>IF(BO7="","",IF(BO7="-","【-】","【"&amp;SUBSTITUTE(TEXT(BO7,"#,##0.00"),"-","△")&amp;"】"))</f>
        <v>【1,043.36】</v>
      </c>
      <c r="BP6" s="22">
        <f>IF(BP7="",NA(),BP7)</f>
        <v>24.57</v>
      </c>
      <c r="BQ6" s="22">
        <f t="shared" ref="BQ6:BY6" si="8">IF(BQ7="",NA(),BQ7)</f>
        <v>23.54</v>
      </c>
      <c r="BR6" s="22">
        <f t="shared" si="8"/>
        <v>22.83</v>
      </c>
      <c r="BS6" s="22">
        <f t="shared" si="8"/>
        <v>24.92</v>
      </c>
      <c r="BT6" s="22">
        <f t="shared" si="8"/>
        <v>29.03</v>
      </c>
      <c r="BU6" s="22">
        <f t="shared" si="8"/>
        <v>64.52</v>
      </c>
      <c r="BV6" s="22">
        <f t="shared" si="8"/>
        <v>66.8</v>
      </c>
      <c r="BW6" s="22">
        <f t="shared" si="8"/>
        <v>64.39</v>
      </c>
      <c r="BX6" s="22">
        <f t="shared" si="8"/>
        <v>63.95</v>
      </c>
      <c r="BY6" s="22">
        <f t="shared" si="8"/>
        <v>61.25</v>
      </c>
      <c r="BZ6" s="21" t="str">
        <f>IF(BZ7="","",IF(BZ7="-","【-】","【"&amp;SUBSTITUTE(TEXT(BZ7,"#,##0.00"),"-","△")&amp;"】"))</f>
        <v>【56.19】</v>
      </c>
      <c r="CA6" s="22">
        <f>IF(CA7="",NA(),CA7)</f>
        <v>889.35</v>
      </c>
      <c r="CB6" s="22">
        <f t="shared" ref="CB6:CJ6" si="9">IF(CB7="",NA(),CB7)</f>
        <v>937.3</v>
      </c>
      <c r="CC6" s="22">
        <f t="shared" si="9"/>
        <v>949.6</v>
      </c>
      <c r="CD6" s="22">
        <f t="shared" si="9"/>
        <v>870.23</v>
      </c>
      <c r="CE6" s="22">
        <f t="shared" si="9"/>
        <v>742.73</v>
      </c>
      <c r="CF6" s="22">
        <f t="shared" si="9"/>
        <v>270.68</v>
      </c>
      <c r="CG6" s="22">
        <f t="shared" si="9"/>
        <v>268.88</v>
      </c>
      <c r="CH6" s="22">
        <f t="shared" si="9"/>
        <v>258.89999999999998</v>
      </c>
      <c r="CI6" s="22">
        <f t="shared" si="9"/>
        <v>263.56</v>
      </c>
      <c r="CJ6" s="22">
        <f t="shared" si="9"/>
        <v>279.83</v>
      </c>
      <c r="CK6" s="21" t="str">
        <f>IF(CK7="","",IF(CK7="-","【-】","【"&amp;SUBSTITUTE(TEXT(CK7,"#,##0.00"),"-","△")&amp;"】"))</f>
        <v>【285.60】</v>
      </c>
      <c r="CL6" s="22">
        <f>IF(CL7="",NA(),CL7)</f>
        <v>38.92</v>
      </c>
      <c r="CM6" s="22">
        <f t="shared" ref="CM6:CU6" si="10">IF(CM7="",NA(),CM7)</f>
        <v>37.56</v>
      </c>
      <c r="CN6" s="22">
        <f t="shared" si="10"/>
        <v>40.46</v>
      </c>
      <c r="CO6" s="22">
        <f t="shared" si="10"/>
        <v>40.61</v>
      </c>
      <c r="CP6" s="22">
        <f t="shared" si="10"/>
        <v>42.14</v>
      </c>
      <c r="CQ6" s="22">
        <f t="shared" si="10"/>
        <v>48.86</v>
      </c>
      <c r="CR6" s="22">
        <f t="shared" si="10"/>
        <v>49</v>
      </c>
      <c r="CS6" s="22">
        <f t="shared" si="10"/>
        <v>50.07</v>
      </c>
      <c r="CT6" s="22">
        <f t="shared" si="10"/>
        <v>53.4</v>
      </c>
      <c r="CU6" s="22">
        <f t="shared" si="10"/>
        <v>54.69</v>
      </c>
      <c r="CV6" s="21" t="str">
        <f>IF(CV7="","",IF(CV7="-","【-】","【"&amp;SUBSTITUTE(TEXT(CV7,"#,##0.00"),"-","△")&amp;"】"))</f>
        <v>【48.33】</v>
      </c>
      <c r="CW6" s="22">
        <f>IF(CW7="",NA(),CW7)</f>
        <v>99.71</v>
      </c>
      <c r="CX6" s="22">
        <f t="shared" ref="CX6:DF6" si="11">IF(CX7="",NA(),CX7)</f>
        <v>98.19</v>
      </c>
      <c r="CY6" s="22">
        <f t="shared" si="11"/>
        <v>99.68</v>
      </c>
      <c r="CZ6" s="22">
        <f t="shared" si="11"/>
        <v>99.61</v>
      </c>
      <c r="DA6" s="22">
        <f t="shared" si="11"/>
        <v>99.21</v>
      </c>
      <c r="DB6" s="22">
        <f t="shared" si="11"/>
        <v>76.48</v>
      </c>
      <c r="DC6" s="22">
        <f t="shared" si="11"/>
        <v>75.64</v>
      </c>
      <c r="DD6" s="22">
        <f t="shared" si="11"/>
        <v>75.7</v>
      </c>
      <c r="DE6" s="22">
        <f t="shared" si="11"/>
        <v>72.53</v>
      </c>
      <c r="DF6" s="22">
        <f t="shared" si="11"/>
        <v>71.44</v>
      </c>
      <c r="DG6" s="21" t="str">
        <f>IF(DG7="","",IF(DG7="-","【-】","【"&amp;SUBSTITUTE(TEXT(DG7,"#,##0.00"),"-","△")&amp;"】"))</f>
        <v>【70.34】</v>
      </c>
      <c r="DH6" s="22">
        <f>IF(DH7="",NA(),DH7)</f>
        <v>44.44</v>
      </c>
      <c r="DI6" s="22">
        <f t="shared" ref="DI6:DQ6" si="12">IF(DI7="",NA(),DI7)</f>
        <v>46.8</v>
      </c>
      <c r="DJ6" s="22">
        <f t="shared" si="12"/>
        <v>48.64</v>
      </c>
      <c r="DK6" s="22">
        <f t="shared" si="12"/>
        <v>49.64</v>
      </c>
      <c r="DL6" s="22">
        <f t="shared" si="12"/>
        <v>51.72</v>
      </c>
      <c r="DM6" s="22">
        <f t="shared" si="12"/>
        <v>39.409999999999997</v>
      </c>
      <c r="DN6" s="22">
        <f t="shared" si="12"/>
        <v>41.18</v>
      </c>
      <c r="DO6" s="22">
        <f t="shared" si="12"/>
        <v>42.98</v>
      </c>
      <c r="DP6" s="22">
        <f t="shared" si="12"/>
        <v>40.46</v>
      </c>
      <c r="DQ6" s="22">
        <f t="shared" si="12"/>
        <v>37.1</v>
      </c>
      <c r="DR6" s="21" t="str">
        <f>IF(DR7="","",IF(DR7="-","【-】","【"&amp;SUBSTITUTE(TEXT(DR7,"#,##0.00"),"-","△")&amp;"】"))</f>
        <v>【35.50】</v>
      </c>
      <c r="DS6" s="21">
        <f>IF(DS7="",NA(),DS7)</f>
        <v>0</v>
      </c>
      <c r="DT6" s="21">
        <f t="shared" ref="DT6:EB6" si="13">IF(DT7="",NA(),DT7)</f>
        <v>0</v>
      </c>
      <c r="DU6" s="21">
        <f t="shared" si="13"/>
        <v>0</v>
      </c>
      <c r="DV6" s="21">
        <f t="shared" si="13"/>
        <v>0</v>
      </c>
      <c r="DW6" s="21">
        <f t="shared" si="13"/>
        <v>0</v>
      </c>
      <c r="DX6" s="22">
        <f t="shared" si="13"/>
        <v>20.97</v>
      </c>
      <c r="DY6" s="22">
        <f t="shared" si="13"/>
        <v>21.65</v>
      </c>
      <c r="DZ6" s="22">
        <f t="shared" si="13"/>
        <v>23.24</v>
      </c>
      <c r="EA6" s="22">
        <f t="shared" si="13"/>
        <v>22.77</v>
      </c>
      <c r="EB6" s="22">
        <f t="shared" si="13"/>
        <v>18.22</v>
      </c>
      <c r="EC6" s="21" t="str">
        <f>IF(EC7="","",IF(EC7="-","【-】","【"&amp;SUBSTITUTE(TEXT(EC7,"#,##0.00"),"-","△")&amp;"】"))</f>
        <v>【16.16】</v>
      </c>
      <c r="ED6" s="21">
        <f>IF(ED7="",NA(),ED7)</f>
        <v>0</v>
      </c>
      <c r="EE6" s="21">
        <f t="shared" ref="EE6:EM6" si="14">IF(EE7="",NA(),EE7)</f>
        <v>0</v>
      </c>
      <c r="EF6" s="21">
        <f t="shared" si="14"/>
        <v>0</v>
      </c>
      <c r="EG6" s="21">
        <f t="shared" si="14"/>
        <v>0</v>
      </c>
      <c r="EH6" s="21">
        <f t="shared" si="14"/>
        <v>0</v>
      </c>
      <c r="EI6" s="22">
        <f t="shared" si="14"/>
        <v>1.1499999999999999</v>
      </c>
      <c r="EJ6" s="22">
        <f t="shared" si="14"/>
        <v>0.28999999999999998</v>
      </c>
      <c r="EK6" s="22">
        <f t="shared" si="14"/>
        <v>0.39</v>
      </c>
      <c r="EL6" s="22">
        <f t="shared" si="14"/>
        <v>0.49</v>
      </c>
      <c r="EM6" s="22">
        <f t="shared" si="14"/>
        <v>0.32</v>
      </c>
      <c r="EN6" s="21" t="str">
        <f>IF(EN7="","",IF(EN7="-","【-】","【"&amp;SUBSTITUTE(TEXT(EN7,"#,##0.00"),"-","△")&amp;"】"))</f>
        <v>【0.28】</v>
      </c>
    </row>
    <row r="7" spans="1:144" s="23" customFormat="1" x14ac:dyDescent="0.2">
      <c r="A7" s="15"/>
      <c r="B7" s="24">
        <v>2024</v>
      </c>
      <c r="C7" s="24">
        <v>122114</v>
      </c>
      <c r="D7" s="24">
        <v>46</v>
      </c>
      <c r="E7" s="24">
        <v>1</v>
      </c>
      <c r="F7" s="24">
        <v>0</v>
      </c>
      <c r="G7" s="24">
        <v>5</v>
      </c>
      <c r="H7" s="24" t="s">
        <v>93</v>
      </c>
      <c r="I7" s="24" t="s">
        <v>94</v>
      </c>
      <c r="J7" s="24" t="s">
        <v>95</v>
      </c>
      <c r="K7" s="24" t="s">
        <v>96</v>
      </c>
      <c r="L7" s="24" t="s">
        <v>97</v>
      </c>
      <c r="M7" s="24" t="s">
        <v>98</v>
      </c>
      <c r="N7" s="25" t="s">
        <v>99</v>
      </c>
      <c r="O7" s="25">
        <v>49.52</v>
      </c>
      <c r="P7" s="25">
        <v>2.34</v>
      </c>
      <c r="Q7" s="25">
        <v>3982</v>
      </c>
      <c r="R7" s="25">
        <v>133099</v>
      </c>
      <c r="S7" s="25">
        <v>213.84</v>
      </c>
      <c r="T7" s="25">
        <v>622.41999999999996</v>
      </c>
      <c r="U7" s="25">
        <v>3113</v>
      </c>
      <c r="V7" s="25">
        <v>22.1</v>
      </c>
      <c r="W7" s="25">
        <v>140.86000000000001</v>
      </c>
      <c r="X7" s="25">
        <v>100</v>
      </c>
      <c r="Y7" s="25">
        <v>100</v>
      </c>
      <c r="Z7" s="25">
        <v>100.01</v>
      </c>
      <c r="AA7" s="25">
        <v>100.05</v>
      </c>
      <c r="AB7" s="25">
        <v>100</v>
      </c>
      <c r="AC7" s="25">
        <v>103.82</v>
      </c>
      <c r="AD7" s="25">
        <v>105.75</v>
      </c>
      <c r="AE7" s="25">
        <v>105.52</v>
      </c>
      <c r="AF7" s="25">
        <v>103.1</v>
      </c>
      <c r="AG7" s="25">
        <v>101.77</v>
      </c>
      <c r="AH7" s="25">
        <v>102.02</v>
      </c>
      <c r="AI7" s="25">
        <v>0</v>
      </c>
      <c r="AJ7" s="25">
        <v>0</v>
      </c>
      <c r="AK7" s="25">
        <v>0</v>
      </c>
      <c r="AL7" s="25">
        <v>0</v>
      </c>
      <c r="AM7" s="25">
        <v>0</v>
      </c>
      <c r="AN7" s="25">
        <v>31.54</v>
      </c>
      <c r="AO7" s="25">
        <v>31.15</v>
      </c>
      <c r="AP7" s="25">
        <v>30.01</v>
      </c>
      <c r="AQ7" s="25">
        <v>27.32</v>
      </c>
      <c r="AR7" s="25">
        <v>16.12</v>
      </c>
      <c r="AS7" s="25">
        <v>26.96</v>
      </c>
      <c r="AT7" s="25">
        <v>189.64</v>
      </c>
      <c r="AU7" s="25">
        <v>176.59</v>
      </c>
      <c r="AV7" s="25">
        <v>134.33000000000001</v>
      </c>
      <c r="AW7" s="25">
        <v>144.93</v>
      </c>
      <c r="AX7" s="25">
        <v>167.95</v>
      </c>
      <c r="AY7" s="25">
        <v>302.22000000000003</v>
      </c>
      <c r="AZ7" s="25">
        <v>263.45</v>
      </c>
      <c r="BA7" s="25">
        <v>249.43</v>
      </c>
      <c r="BB7" s="25">
        <v>217.55</v>
      </c>
      <c r="BC7" s="25">
        <v>157.71</v>
      </c>
      <c r="BD7" s="25">
        <v>142.38999999999999</v>
      </c>
      <c r="BE7" s="25">
        <v>2445.5700000000002</v>
      </c>
      <c r="BF7" s="25">
        <v>2388.35</v>
      </c>
      <c r="BG7" s="25">
        <v>2071.1999999999998</v>
      </c>
      <c r="BH7" s="25">
        <v>2065.6</v>
      </c>
      <c r="BI7" s="25">
        <v>1862.84</v>
      </c>
      <c r="BJ7" s="25">
        <v>970.36</v>
      </c>
      <c r="BK7" s="25">
        <v>940.22</v>
      </c>
      <c r="BL7" s="25">
        <v>922.05</v>
      </c>
      <c r="BM7" s="25">
        <v>916.17</v>
      </c>
      <c r="BN7" s="25">
        <v>958.97</v>
      </c>
      <c r="BO7" s="25">
        <v>1043.3599999999999</v>
      </c>
      <c r="BP7" s="25">
        <v>24.57</v>
      </c>
      <c r="BQ7" s="25">
        <v>23.54</v>
      </c>
      <c r="BR7" s="25">
        <v>22.83</v>
      </c>
      <c r="BS7" s="25">
        <v>24.92</v>
      </c>
      <c r="BT7" s="25">
        <v>29.03</v>
      </c>
      <c r="BU7" s="25">
        <v>64.52</v>
      </c>
      <c r="BV7" s="25">
        <v>66.8</v>
      </c>
      <c r="BW7" s="25">
        <v>64.39</v>
      </c>
      <c r="BX7" s="25">
        <v>63.95</v>
      </c>
      <c r="BY7" s="25">
        <v>61.25</v>
      </c>
      <c r="BZ7" s="25">
        <v>56.19</v>
      </c>
      <c r="CA7" s="25">
        <v>889.35</v>
      </c>
      <c r="CB7" s="25">
        <v>937.3</v>
      </c>
      <c r="CC7" s="25">
        <v>949.6</v>
      </c>
      <c r="CD7" s="25">
        <v>870.23</v>
      </c>
      <c r="CE7" s="25">
        <v>742.73</v>
      </c>
      <c r="CF7" s="25">
        <v>270.68</v>
      </c>
      <c r="CG7" s="25">
        <v>268.88</v>
      </c>
      <c r="CH7" s="25">
        <v>258.89999999999998</v>
      </c>
      <c r="CI7" s="25">
        <v>263.56</v>
      </c>
      <c r="CJ7" s="25">
        <v>279.83</v>
      </c>
      <c r="CK7" s="25">
        <v>285.60000000000002</v>
      </c>
      <c r="CL7" s="25">
        <v>38.92</v>
      </c>
      <c r="CM7" s="25">
        <v>37.56</v>
      </c>
      <c r="CN7" s="25">
        <v>40.46</v>
      </c>
      <c r="CO7" s="25">
        <v>40.61</v>
      </c>
      <c r="CP7" s="25">
        <v>42.14</v>
      </c>
      <c r="CQ7" s="25">
        <v>48.86</v>
      </c>
      <c r="CR7" s="25">
        <v>49</v>
      </c>
      <c r="CS7" s="25">
        <v>50.07</v>
      </c>
      <c r="CT7" s="25">
        <v>53.4</v>
      </c>
      <c r="CU7" s="25">
        <v>54.69</v>
      </c>
      <c r="CV7" s="25">
        <v>48.33</v>
      </c>
      <c r="CW7" s="25">
        <v>99.71</v>
      </c>
      <c r="CX7" s="25">
        <v>98.19</v>
      </c>
      <c r="CY7" s="25">
        <v>99.68</v>
      </c>
      <c r="CZ7" s="25">
        <v>99.61</v>
      </c>
      <c r="DA7" s="25">
        <v>99.21</v>
      </c>
      <c r="DB7" s="25">
        <v>76.48</v>
      </c>
      <c r="DC7" s="25">
        <v>75.64</v>
      </c>
      <c r="DD7" s="25">
        <v>75.7</v>
      </c>
      <c r="DE7" s="25">
        <v>72.53</v>
      </c>
      <c r="DF7" s="25">
        <v>71.44</v>
      </c>
      <c r="DG7" s="25">
        <v>70.34</v>
      </c>
      <c r="DH7" s="25">
        <v>44.44</v>
      </c>
      <c r="DI7" s="25">
        <v>46.8</v>
      </c>
      <c r="DJ7" s="25">
        <v>48.64</v>
      </c>
      <c r="DK7" s="25">
        <v>49.64</v>
      </c>
      <c r="DL7" s="25">
        <v>51.72</v>
      </c>
      <c r="DM7" s="25">
        <v>39.409999999999997</v>
      </c>
      <c r="DN7" s="25">
        <v>41.18</v>
      </c>
      <c r="DO7" s="25">
        <v>42.98</v>
      </c>
      <c r="DP7" s="25">
        <v>40.46</v>
      </c>
      <c r="DQ7" s="25">
        <v>37.1</v>
      </c>
      <c r="DR7" s="25">
        <v>35.5</v>
      </c>
      <c r="DS7" s="25">
        <v>0</v>
      </c>
      <c r="DT7" s="25">
        <v>0</v>
      </c>
      <c r="DU7" s="25">
        <v>0</v>
      </c>
      <c r="DV7" s="25">
        <v>0</v>
      </c>
      <c r="DW7" s="25">
        <v>0</v>
      </c>
      <c r="DX7" s="25">
        <v>20.97</v>
      </c>
      <c r="DY7" s="25">
        <v>21.65</v>
      </c>
      <c r="DZ7" s="25">
        <v>23.24</v>
      </c>
      <c r="EA7" s="25">
        <v>22.77</v>
      </c>
      <c r="EB7" s="25">
        <v>18.22</v>
      </c>
      <c r="EC7" s="25">
        <v>16.16</v>
      </c>
      <c r="ED7" s="25">
        <v>0</v>
      </c>
      <c r="EE7" s="25">
        <v>0</v>
      </c>
      <c r="EF7" s="25">
        <v>0</v>
      </c>
      <c r="EG7" s="25">
        <v>0</v>
      </c>
      <c r="EH7" s="25">
        <v>0</v>
      </c>
      <c r="EI7" s="25">
        <v>1.1499999999999999</v>
      </c>
      <c r="EJ7" s="25">
        <v>0.28999999999999998</v>
      </c>
      <c r="EK7" s="25">
        <v>0.39</v>
      </c>
      <c r="EL7" s="25">
        <v>0.49</v>
      </c>
      <c r="EM7" s="25">
        <v>0.32</v>
      </c>
      <c r="EN7" s="25">
        <v>0.28000000000000003</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108</v>
      </c>
      <c r="D13" t="s">
        <v>108</v>
      </c>
      <c r="E13" t="s">
        <v>108</v>
      </c>
      <c r="F13" t="s">
        <v>107</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2026-01-22T23:51:59Z</cp:lastPrinted>
  <dcterms:created xsi:type="dcterms:W3CDTF">2025-12-12T09:14:25Z</dcterms:created>
  <dcterms:modified xsi:type="dcterms:W3CDTF">2026-03-02T02:06:33Z</dcterms:modified>
  <cp:category/>
</cp:coreProperties>
</file>