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asso\Desktop\"/>
    </mc:Choice>
  </mc:AlternateContent>
  <workbookProtection workbookPassword="8649" lockStructure="1"/>
  <bookViews>
    <workbookView xWindow="0" yWindow="0" windowWidth="21570" windowHeight="763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<sst xmlns="http://schemas.openxmlformats.org/spreadsheetml/2006/main" count="220" uniqueCount="107">
  <si>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</si>
  <si>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</si>
  <si>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</si>
  <si>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</si>
  <si>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</si>
  <si>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</si>
  <si>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</si>
  <si>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</si>
  <si>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</si>
  <si>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</si>
  <si>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</si>
  <si>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</si>
  <si>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</si>
  <si>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</si>
  <si>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</si>
  <si>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</si>
  <si>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</si>
  <si>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</si>
  <si>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</si>
  <si>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</si>
  <si>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</si>
  <si>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</si>
  <si>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</si>
  <si>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</si>
  <si>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</si>
  <si>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</si>
  <si>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</si>
  <si>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</si>
  <si>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</si>
  <si>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</si>
  <si>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</si>
  <si>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</si>
  <si>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</si>
  <si>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</si>
  <si>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</si>
  <si>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</si>
  <si>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</si>
  <si>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</si>
  <si>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</si>
  <si>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</si>
  <si>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</si>
  <si>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</si>
  <si>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</si>
  <si>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</si>
  <si>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</si>
  <si>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</si>
  <si>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</si>
  <si>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</si>
  <si>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</si>
  <si>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</si>
  <si>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</si>
  <si>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</si>
  <si>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</si>
  <si>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</si>
  <si>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</si>
  <si>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</si>
  <si>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</si>
  <si>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</si>
  <si>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</si>
  <si>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</si>
  <si>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</si>
  <si>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</si>
  <si>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</si>
  <si>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</si>
  <si>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</si>
  <si>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</si>
  <si>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</si>
  <si>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</si>
  <si>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</si>
  <si>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</si>
  <si>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</si>
  <si>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</si>
  <si>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</si>
  <si>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</si>
  <si>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</si>
  <si>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</si>
  <si>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</si>
  <si>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</si>
  <si>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</si>
  <si>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</si>
  <si>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</si>
  <si>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</si>
  <si>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</si>
  <si>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</si>
  <si>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</si>
  <si>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</si>
  <si>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</si>
  <si>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</si>
  <si>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</si>
  <si>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</si>
  <si>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</si>
  <si>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</si>
  <si>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</si>
  <si>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八匝水道企業団</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</si>
  <si>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</si>
  <si>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</si>
  <si>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</si>
  <si>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</si>
  <si>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</si>
  <si>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</si>
  <si>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</si>
  <si>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</si>
  <si>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</si>
  <si>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</si>
  <si>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収支比率、累積欠損金比率、流動比率及び企業債残高対給水収益比率は類似団体平均値を上回っており、一見健全な経営状況と思えるが、収入の多くを補助金等により賄っているので、経営状況は厳しい状況である。給水収益の増加に向けた取り組みが必要である。　　　　　　　　　　　　　　　　・有収率は高水準にあるが、水需要が減少していることから施設利用率が右肩下がりの傾向にあるため、施設更新時にダウンサイジングの検討が必要である。                                         ・給水原価については、水源に乏しい地域特性により受水費が膨大であるため、高水準となっている。　　　　　　　　　　　　　　　　　　</t>
    <rPh sb="1" eb="3">
      <t>ケイエイ</t>
    </rPh>
    <rPh sb="3" eb="5">
      <t>シュウシ</t>
    </rPh>
    <rPh sb="5" eb="7">
      <t>ヒリツ</t>
    </rPh>
    <rPh sb="8" eb="10">
      <t>ルイセキ</t>
    </rPh>
    <rPh sb="10" eb="13">
      <t>ケッソンキン</t>
    </rPh>
    <rPh sb="13" eb="15">
      <t>ヒリツ</t>
    </rPh>
    <rPh sb="16" eb="18">
      <t>リュウドウ</t>
    </rPh>
    <rPh sb="18" eb="20">
      <t>ヒリツ</t>
    </rPh>
    <rPh sb="20" eb="21">
      <t>オヨ</t>
    </rPh>
    <rPh sb="22" eb="24">
      <t>キギョウ</t>
    </rPh>
    <rPh sb="24" eb="25">
      <t>サイ</t>
    </rPh>
    <rPh sb="25" eb="27">
      <t>ザンダカ</t>
    </rPh>
    <rPh sb="27" eb="28">
      <t>タイ</t>
    </rPh>
    <rPh sb="28" eb="30">
      <t>キュウスイ</t>
    </rPh>
    <rPh sb="30" eb="32">
      <t>シュウエキ</t>
    </rPh>
    <rPh sb="32" eb="34">
      <t>ヒリツ</t>
    </rPh>
    <rPh sb="35" eb="37">
      <t>ルイジ</t>
    </rPh>
    <rPh sb="37" eb="39">
      <t>ダンタイ</t>
    </rPh>
    <rPh sb="39" eb="42">
      <t>ヘイキンチ</t>
    </rPh>
    <rPh sb="43" eb="45">
      <t>ウワマワ</t>
    </rPh>
    <rPh sb="50" eb="52">
      <t>イッケン</t>
    </rPh>
    <rPh sb="52" eb="54">
      <t>ケンゼン</t>
    </rPh>
    <rPh sb="55" eb="57">
      <t>ケイエイ</t>
    </rPh>
    <rPh sb="57" eb="59">
      <t>ジョウキョウ</t>
    </rPh>
    <rPh sb="60" eb="61">
      <t>オモ</t>
    </rPh>
    <rPh sb="65" eb="67">
      <t>シュウニュウ</t>
    </rPh>
    <rPh sb="68" eb="69">
      <t>オオ</t>
    </rPh>
    <rPh sb="71" eb="74">
      <t>ホジョキン</t>
    </rPh>
    <rPh sb="74" eb="75">
      <t>トウ</t>
    </rPh>
    <rPh sb="78" eb="79">
      <t>マカナ</t>
    </rPh>
    <rPh sb="86" eb="88">
      <t>ケイエイ</t>
    </rPh>
    <rPh sb="88" eb="90">
      <t>ジョウキョウ</t>
    </rPh>
    <rPh sb="91" eb="92">
      <t>キビ</t>
    </rPh>
    <rPh sb="94" eb="96">
      <t>ジョウキョウ</t>
    </rPh>
    <rPh sb="100" eb="102">
      <t>キュウスイ</t>
    </rPh>
    <rPh sb="102" eb="104">
      <t>シュウエキ</t>
    </rPh>
    <rPh sb="105" eb="106">
      <t>ゾウ</t>
    </rPh>
    <rPh sb="106" eb="107">
      <t>カ</t>
    </rPh>
    <rPh sb="108" eb="109">
      <t>ム</t>
    </rPh>
    <rPh sb="111" eb="112">
      <t>ト</t>
    </rPh>
    <rPh sb="113" eb="114">
      <t>ク</t>
    </rPh>
    <rPh sb="116" eb="118">
      <t>ヒツヨウ</t>
    </rPh>
    <rPh sb="139" eb="141">
      <t>ユウシュウ</t>
    </rPh>
    <rPh sb="141" eb="142">
      <t>リツ</t>
    </rPh>
    <rPh sb="143" eb="146">
      <t>コウスイジュン</t>
    </rPh>
    <rPh sb="151" eb="152">
      <t>ミズ</t>
    </rPh>
    <rPh sb="152" eb="154">
      <t>ジュヨウ</t>
    </rPh>
    <rPh sb="155" eb="157">
      <t>ゲンショウ</t>
    </rPh>
    <rPh sb="165" eb="167">
      <t>シセツ</t>
    </rPh>
    <rPh sb="167" eb="170">
      <t>リヨウリツ</t>
    </rPh>
    <rPh sb="171" eb="173">
      <t>ミギカタ</t>
    </rPh>
    <rPh sb="173" eb="174">
      <t>サ</t>
    </rPh>
    <rPh sb="177" eb="179">
      <t>ケイコウ</t>
    </rPh>
    <rPh sb="185" eb="187">
      <t>シセツ</t>
    </rPh>
    <rPh sb="187" eb="189">
      <t>コウシン</t>
    </rPh>
    <rPh sb="189" eb="190">
      <t>ジ</t>
    </rPh>
    <rPh sb="200" eb="202">
      <t>ケントウ</t>
    </rPh>
    <rPh sb="203" eb="205">
      <t>ヒツヨウ</t>
    </rPh>
    <rPh sb="251" eb="253">
      <t>キュウスイ</t>
    </rPh>
    <rPh sb="253" eb="255">
      <t>ゲンカ</t>
    </rPh>
    <rPh sb="261" eb="263">
      <t>スイゲン</t>
    </rPh>
    <rPh sb="264" eb="265">
      <t>トボ</t>
    </rPh>
    <rPh sb="267" eb="269">
      <t>チイキ</t>
    </rPh>
    <rPh sb="269" eb="271">
      <t>トクセイ</t>
    </rPh>
    <rPh sb="274" eb="276">
      <t>ジュスイ</t>
    </rPh>
    <rPh sb="276" eb="277">
      <t>ヒ</t>
    </rPh>
    <rPh sb="278" eb="280">
      <t>ボウダイ</t>
    </rPh>
    <rPh sb="286" eb="289">
      <t>コウスイジュン</t>
    </rPh>
    <phoneticPr fontId="4"/>
  </si>
  <si>
    <t>・現在管路については経年化率は0％であるが、近く創設時（S52～S55)に布設した配水管が、耐用年数を迎える状況である。　　　　　　　　　　　　　　　　　　　　　　　・管路更新率は低水準で推移しているため、アセットマネジメントを活用し更新計画を早急に作成する必要がある。</t>
    <rPh sb="1" eb="3">
      <t>ゲンザイ</t>
    </rPh>
    <rPh sb="3" eb="5">
      <t>カンロ</t>
    </rPh>
    <rPh sb="10" eb="13">
      <t>ケイネンカ</t>
    </rPh>
    <rPh sb="13" eb="14">
      <t>リツ</t>
    </rPh>
    <rPh sb="22" eb="23">
      <t>チカ</t>
    </rPh>
    <rPh sb="24" eb="26">
      <t>ソウセツ</t>
    </rPh>
    <rPh sb="26" eb="27">
      <t>ジ</t>
    </rPh>
    <rPh sb="37" eb="39">
      <t>フセツ</t>
    </rPh>
    <rPh sb="41" eb="42">
      <t>ハイ</t>
    </rPh>
    <rPh sb="42" eb="43">
      <t>スイ</t>
    </rPh>
    <rPh sb="43" eb="44">
      <t>カン</t>
    </rPh>
    <rPh sb="46" eb="48">
      <t>タイヨウ</t>
    </rPh>
    <rPh sb="48" eb="50">
      <t>ネンスウ</t>
    </rPh>
    <rPh sb="51" eb="52">
      <t>ムカ</t>
    </rPh>
    <rPh sb="54" eb="56">
      <t>ジョウキョウ</t>
    </rPh>
    <rPh sb="84" eb="86">
      <t>カンロ</t>
    </rPh>
    <rPh sb="86" eb="88">
      <t>コウシン</t>
    </rPh>
    <rPh sb="88" eb="89">
      <t>リツ</t>
    </rPh>
    <rPh sb="90" eb="93">
      <t>テイスイジュン</t>
    </rPh>
    <rPh sb="94" eb="96">
      <t>スイイ</t>
    </rPh>
    <rPh sb="114" eb="116">
      <t>カツヨウ</t>
    </rPh>
    <rPh sb="117" eb="119">
      <t>コウシン</t>
    </rPh>
    <rPh sb="119" eb="121">
      <t>ケイカク</t>
    </rPh>
    <rPh sb="122" eb="124">
      <t>ソウキュウ</t>
    </rPh>
    <rPh sb="125" eb="127">
      <t>サクセイ</t>
    </rPh>
    <rPh sb="129" eb="131">
      <t>ヒツヨウ</t>
    </rPh>
    <phoneticPr fontId="4"/>
  </si>
  <si>
    <t>・小規模事業体であり住宅密集地が少ないため、事業効率がよくない。また、水需要の減少により給水収益の増加も見込めない状況である。より一層の費用の削減をしていくものであるが、水源に乏しい地域特性により固定経費である受水費の割合が高いため厳しい状況である。平成29年度から実施する耐震化等に膨大な費用が必要となることから、起債や交付金等を活用し事業を推進していく予定である。</t>
    <rPh sb="1" eb="4">
      <t>ショウキボ</t>
    </rPh>
    <rPh sb="4" eb="6">
      <t>ジギョウ</t>
    </rPh>
    <rPh sb="6" eb="7">
      <t>タイ</t>
    </rPh>
    <rPh sb="10" eb="12">
      <t>ジュウタク</t>
    </rPh>
    <rPh sb="12" eb="15">
      <t>ミッシュウチ</t>
    </rPh>
    <rPh sb="16" eb="17">
      <t>スク</t>
    </rPh>
    <rPh sb="22" eb="24">
      <t>ジギョウ</t>
    </rPh>
    <rPh sb="24" eb="26">
      <t>コウリツ</t>
    </rPh>
    <rPh sb="35" eb="36">
      <t>ミズ</t>
    </rPh>
    <rPh sb="36" eb="38">
      <t>ジュヨウ</t>
    </rPh>
    <rPh sb="39" eb="41">
      <t>ゲンショウ</t>
    </rPh>
    <rPh sb="44" eb="46">
      <t>キュウスイ</t>
    </rPh>
    <rPh sb="46" eb="48">
      <t>シュウエキ</t>
    </rPh>
    <rPh sb="49" eb="50">
      <t>ゾウ</t>
    </rPh>
    <rPh sb="50" eb="51">
      <t>カ</t>
    </rPh>
    <rPh sb="52" eb="54">
      <t>ミコ</t>
    </rPh>
    <rPh sb="57" eb="59">
      <t>ジョウキョウ</t>
    </rPh>
    <rPh sb="65" eb="67">
      <t>イッソウ</t>
    </rPh>
    <rPh sb="68" eb="70">
      <t>ヒヨウ</t>
    </rPh>
    <rPh sb="71" eb="73">
      <t>サクゲン</t>
    </rPh>
    <rPh sb="98" eb="100">
      <t>コテイ</t>
    </rPh>
    <rPh sb="100" eb="102">
      <t>ケイヒ</t>
    </rPh>
    <rPh sb="105" eb="107">
      <t>ジュスイ</t>
    </rPh>
    <rPh sb="107" eb="108">
      <t>ヒ</t>
    </rPh>
    <rPh sb="109" eb="111">
      <t>ワリアイ</t>
    </rPh>
    <rPh sb="112" eb="113">
      <t>タカ</t>
    </rPh>
    <rPh sb="116" eb="117">
      <t>キビ</t>
    </rPh>
    <rPh sb="119" eb="121">
      <t>ジョウキョウ</t>
    </rPh>
    <rPh sb="125" eb="127">
      <t>ヘイセイ</t>
    </rPh>
    <rPh sb="129" eb="130">
      <t>ネン</t>
    </rPh>
    <rPh sb="130" eb="131">
      <t>ド</t>
    </rPh>
    <rPh sb="133" eb="135">
      <t>ジッシ</t>
    </rPh>
    <rPh sb="137" eb="140">
      <t>タイシンカ</t>
    </rPh>
    <rPh sb="140" eb="141">
      <t>トウ</t>
    </rPh>
    <rPh sb="142" eb="144">
      <t>ボウダイ</t>
    </rPh>
    <rPh sb="145" eb="147">
      <t>ヒヨウ</t>
    </rPh>
    <rPh sb="148" eb="150">
      <t>ヒツヨウ</t>
    </rPh>
    <rPh sb="158" eb="160">
      <t>キサイ</t>
    </rPh>
    <rPh sb="161" eb="164">
      <t>コウフキン</t>
    </rPh>
    <rPh sb="164" eb="165">
      <t>トウ</t>
    </rPh>
    <rPh sb="166" eb="168">
      <t>カツヨウ</t>
    </rPh>
    <rPh sb="169" eb="171">
      <t>ジギョウ</t>
    </rPh>
    <rPh sb="172" eb="174">
      <t>スイシン</t>
    </rPh>
    <rPh sb="178" eb="18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</si>
</sst>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0.04</c:v>
                </c:pt>
                <c:pt idx="1">
                  <c:v>0.04</c:v>
                </c:pt>
                <c:pt idx="2">
                  <c:v>0.03</c:v>
                </c:pt>
                <c:pt idx="3">
                  <c:v>0.02</c:v>
                </c:pt>
                <c:pt idx="4">
                  <c:v>0.02</c:v>
                </c:pt>
              </c:numCache>
            </c:numRef>
          </c:val>
        </c:ser>
        <c:dLbls>
          <c:showLegendKey val="0"/>
          <c:showVal val="0"/>
          <c:showCatName val="0"/>
          <c:showSerName val="0"/>
          <c:showPercent val="0"/>
          <c:showBubbleSize val="0"/>
        </c:dLbls>
        <c:gapWidth val="150"/>
        <c:axId val="140942808"/>
        <c:axId val="14089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40942808"/>
        <c:axId val="140896096"/>
      </c:lineChart>
      <c:dateAx>
        <c:axId val="140942808"/>
        <c:scaling>
          <c:orientation val="minMax"/>
        </c:scaling>
        <c:delete val="1"/>
        <c:axPos val="b"/>
        <c:numFmt formatCode="ge" sourceLinked="1"/>
        <c:majorTickMark val="none"/>
        <c:minorTickMark val="none"/>
        <c:tickLblPos val="none"/>
        <c:crossAx val="140896096"/>
        <c:crosses val="autoZero"/>
        <c:auto val="1"/>
        <c:lblOffset val="100"/>
        <c:baseTimeUnit val="years"/>
      </c:dateAx>
      <c:valAx>
        <c:axId val="14089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4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55.66</c:v>
                </c:pt>
                <c:pt idx="1">
                  <c:v>55.25</c:v>
                </c:pt>
                <c:pt idx="2">
                  <c:v>55.05</c:v>
                </c:pt>
                <c:pt idx="3">
                  <c:v>54.6</c:v>
                </c:pt>
                <c:pt idx="4">
                  <c:v>54.85</c:v>
                </c:pt>
              </c:numCache>
            </c:numRef>
          </c:val>
        </c:ser>
        <c:dLbls>
          <c:showLegendKey val="0"/>
          <c:showVal val="0"/>
          <c:showCatName val="0"/>
          <c:showSerName val="0"/>
          <c:showPercent val="0"/>
          <c:showBubbleSize val="0"/>
        </c:dLbls>
        <c:gapWidth val="150"/>
        <c:axId val="239544944"/>
        <c:axId val="23954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239544944"/>
        <c:axId val="239544552"/>
      </c:lineChart>
      <c:dateAx>
        <c:axId val="239544944"/>
        <c:scaling>
          <c:orientation val="minMax"/>
        </c:scaling>
        <c:delete val="1"/>
        <c:axPos val="b"/>
        <c:numFmt formatCode="ge" sourceLinked="1"/>
        <c:majorTickMark val="none"/>
        <c:minorTickMark val="none"/>
        <c:tickLblPos val="none"/>
        <c:crossAx val="239544552"/>
        <c:crosses val="autoZero"/>
        <c:auto val="1"/>
        <c:lblOffset val="100"/>
        <c:baseTimeUnit val="years"/>
      </c:dateAx>
      <c:valAx>
        <c:axId val="23954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54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93.29</c:v>
                </c:pt>
                <c:pt idx="1">
                  <c:v>94.47</c:v>
                </c:pt>
                <c:pt idx="2">
                  <c:v>94.15</c:v>
                </c:pt>
                <c:pt idx="3">
                  <c:v>93.45</c:v>
                </c:pt>
                <c:pt idx="4">
                  <c:v>93.43</c:v>
                </c:pt>
              </c:numCache>
            </c:numRef>
          </c:val>
        </c:ser>
        <c:dLbls>
          <c:showLegendKey val="0"/>
          <c:showVal val="0"/>
          <c:showCatName val="0"/>
          <c:showSerName val="0"/>
          <c:showPercent val="0"/>
          <c:showBubbleSize val="0"/>
        </c:dLbls>
        <c:gapWidth val="150"/>
        <c:axId val="239826400"/>
        <c:axId val="23982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239826400"/>
        <c:axId val="239826792"/>
      </c:lineChart>
      <c:dateAx>
        <c:axId val="239826400"/>
        <c:scaling>
          <c:orientation val="minMax"/>
        </c:scaling>
        <c:delete val="1"/>
        <c:axPos val="b"/>
        <c:numFmt formatCode="ge" sourceLinked="1"/>
        <c:majorTickMark val="none"/>
        <c:minorTickMark val="none"/>
        <c:tickLblPos val="none"/>
        <c:crossAx val="239826792"/>
        <c:crosses val="autoZero"/>
        <c:auto val="1"/>
        <c:lblOffset val="100"/>
        <c:baseTimeUnit val="years"/>
      </c:dateAx>
      <c:valAx>
        <c:axId val="23982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2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105.64</c:v>
                </c:pt>
                <c:pt idx="1">
                  <c:v>99.74</c:v>
                </c:pt>
                <c:pt idx="2">
                  <c:v>98.34</c:v>
                </c:pt>
                <c:pt idx="3">
                  <c:v>110.27</c:v>
                </c:pt>
                <c:pt idx="4">
                  <c:v>111.64</c:v>
                </c:pt>
              </c:numCache>
            </c:numRef>
          </c:val>
        </c:ser>
        <c:dLbls>
          <c:showLegendKey val="0"/>
          <c:showVal val="0"/>
          <c:showCatName val="0"/>
          <c:showSerName val="0"/>
          <c:showPercent val="0"/>
          <c:showBubbleSize val="0"/>
        </c:dLbls>
        <c:gapWidth val="150"/>
        <c:axId val="239325688"/>
        <c:axId val="23933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239325688"/>
        <c:axId val="239332216"/>
      </c:lineChart>
      <c:dateAx>
        <c:axId val="239325688"/>
        <c:scaling>
          <c:orientation val="minMax"/>
        </c:scaling>
        <c:delete val="1"/>
        <c:axPos val="b"/>
        <c:numFmt formatCode="ge" sourceLinked="1"/>
        <c:majorTickMark val="none"/>
        <c:minorTickMark val="none"/>
        <c:tickLblPos val="none"/>
        <c:crossAx val="239332216"/>
        <c:crosses val="autoZero"/>
        <c:auto val="1"/>
        <c:lblOffset val="100"/>
        <c:baseTimeUnit val="years"/>
      </c:dateAx>
      <c:valAx>
        <c:axId val="239332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932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56.2</c:v>
                </c:pt>
                <c:pt idx="1">
                  <c:v>58.18</c:v>
                </c:pt>
                <c:pt idx="2">
                  <c:v>59.5</c:v>
                </c:pt>
                <c:pt idx="3">
                  <c:v>61.2</c:v>
                </c:pt>
                <c:pt idx="4">
                  <c:v>62.94</c:v>
                </c:pt>
              </c:numCache>
            </c:numRef>
          </c:val>
        </c:ser>
        <c:dLbls>
          <c:showLegendKey val="0"/>
          <c:showVal val="0"/>
          <c:showCatName val="0"/>
          <c:showSerName val="0"/>
          <c:showPercent val="0"/>
          <c:showBubbleSize val="0"/>
        </c:dLbls>
        <c:gapWidth val="150"/>
        <c:axId val="239382368"/>
        <c:axId val="2394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239382368"/>
        <c:axId val="239400672"/>
      </c:lineChart>
      <c:dateAx>
        <c:axId val="239382368"/>
        <c:scaling>
          <c:orientation val="minMax"/>
        </c:scaling>
        <c:delete val="1"/>
        <c:axPos val="b"/>
        <c:numFmt formatCode="ge" sourceLinked="1"/>
        <c:majorTickMark val="none"/>
        <c:minorTickMark val="none"/>
        <c:tickLblPos val="none"/>
        <c:crossAx val="239400672"/>
        <c:crosses val="autoZero"/>
        <c:auto val="1"/>
        <c:lblOffset val="100"/>
        <c:baseTimeUnit val="years"/>
      </c:dateAx>
      <c:valAx>
        <c:axId val="2394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9440168"/>
        <c:axId val="239440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239440168"/>
        <c:axId val="239440552"/>
      </c:lineChart>
      <c:dateAx>
        <c:axId val="239440168"/>
        <c:scaling>
          <c:orientation val="minMax"/>
        </c:scaling>
        <c:delete val="1"/>
        <c:axPos val="b"/>
        <c:numFmt formatCode="ge" sourceLinked="1"/>
        <c:majorTickMark val="none"/>
        <c:minorTickMark val="none"/>
        <c:tickLblPos val="none"/>
        <c:crossAx val="239440552"/>
        <c:crosses val="autoZero"/>
        <c:auto val="1"/>
        <c:lblOffset val="100"/>
        <c:baseTimeUnit val="years"/>
      </c:dateAx>
      <c:valAx>
        <c:axId val="23944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4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27.27</c:v>
                </c:pt>
                <c:pt idx="1">
                  <c:v>27.64</c:v>
                </c:pt>
                <c:pt idx="2">
                  <c:v>30.26</c:v>
                </c:pt>
                <c:pt idx="3" formatCode="#,##0.00;&quot;△&quot;#,##0.00">
                  <c:v>0</c:v>
                </c:pt>
                <c:pt idx="4" formatCode="#,##0.00;&quot;△&quot;#,##0.00">
                  <c:v>0</c:v>
                </c:pt>
              </c:numCache>
            </c:numRef>
          </c:val>
        </c:ser>
        <c:dLbls>
          <c:showLegendKey val="0"/>
          <c:showVal val="0"/>
          <c:showCatName val="0"/>
          <c:showSerName val="0"/>
          <c:showPercent val="0"/>
          <c:showBubbleSize val="0"/>
        </c:dLbls>
        <c:gapWidth val="150"/>
        <c:axId val="141953144"/>
        <c:axId val="23954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41953144"/>
        <c:axId val="239542200"/>
      </c:lineChart>
      <c:dateAx>
        <c:axId val="141953144"/>
        <c:scaling>
          <c:orientation val="minMax"/>
        </c:scaling>
        <c:delete val="1"/>
        <c:axPos val="b"/>
        <c:numFmt formatCode="ge" sourceLinked="1"/>
        <c:majorTickMark val="none"/>
        <c:minorTickMark val="none"/>
        <c:tickLblPos val="none"/>
        <c:crossAx val="239542200"/>
        <c:crosses val="autoZero"/>
        <c:auto val="1"/>
        <c:lblOffset val="100"/>
        <c:baseTimeUnit val="years"/>
      </c:dateAx>
      <c:valAx>
        <c:axId val="239542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195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3951.29</c:v>
                </c:pt>
                <c:pt idx="1">
                  <c:v>2710.88</c:v>
                </c:pt>
                <c:pt idx="2">
                  <c:v>5286.44</c:v>
                </c:pt>
                <c:pt idx="3">
                  <c:v>2147.88</c:v>
                </c:pt>
                <c:pt idx="4">
                  <c:v>2529.67</c:v>
                </c:pt>
              </c:numCache>
            </c:numRef>
          </c:val>
        </c:ser>
        <c:dLbls>
          <c:showLegendKey val="0"/>
          <c:showVal val="0"/>
          <c:showCatName val="0"/>
          <c:showSerName val="0"/>
          <c:showPercent val="0"/>
          <c:showBubbleSize val="0"/>
        </c:dLbls>
        <c:gapWidth val="150"/>
        <c:axId val="239545336"/>
        <c:axId val="2395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239545336"/>
        <c:axId val="239545728"/>
      </c:lineChart>
      <c:dateAx>
        <c:axId val="239545336"/>
        <c:scaling>
          <c:orientation val="minMax"/>
        </c:scaling>
        <c:delete val="1"/>
        <c:axPos val="b"/>
        <c:numFmt formatCode="ge" sourceLinked="1"/>
        <c:majorTickMark val="none"/>
        <c:minorTickMark val="none"/>
        <c:tickLblPos val="none"/>
        <c:crossAx val="239545728"/>
        <c:crosses val="autoZero"/>
        <c:auto val="1"/>
        <c:lblOffset val="100"/>
        <c:baseTimeUnit val="years"/>
      </c:dateAx>
      <c:valAx>
        <c:axId val="239545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954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31.7</c:v>
                </c:pt>
                <c:pt idx="1">
                  <c:v>24.72</c:v>
                </c:pt>
                <c:pt idx="2">
                  <c:v>18.71</c:v>
                </c:pt>
                <c:pt idx="3">
                  <c:v>17.8</c:v>
                </c:pt>
                <c:pt idx="4">
                  <c:v>16.510000000000002</c:v>
                </c:pt>
              </c:numCache>
            </c:numRef>
          </c:val>
        </c:ser>
        <c:dLbls>
          <c:showLegendKey val="0"/>
          <c:showVal val="0"/>
          <c:showCatName val="0"/>
          <c:showSerName val="0"/>
          <c:showPercent val="0"/>
          <c:showBubbleSize val="0"/>
        </c:dLbls>
        <c:gapWidth val="150"/>
        <c:axId val="239627848"/>
        <c:axId val="23962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239627848"/>
        <c:axId val="239628240"/>
      </c:lineChart>
      <c:dateAx>
        <c:axId val="239627848"/>
        <c:scaling>
          <c:orientation val="minMax"/>
        </c:scaling>
        <c:delete val="1"/>
        <c:axPos val="b"/>
        <c:numFmt formatCode="ge" sourceLinked="1"/>
        <c:majorTickMark val="none"/>
        <c:minorTickMark val="none"/>
        <c:tickLblPos val="none"/>
        <c:crossAx val="239628240"/>
        <c:crosses val="autoZero"/>
        <c:auto val="1"/>
        <c:lblOffset val="100"/>
        <c:baseTimeUnit val="years"/>
      </c:dateAx>
      <c:valAx>
        <c:axId val="239628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962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70.56</c:v>
                </c:pt>
                <c:pt idx="1">
                  <c:v>71.62</c:v>
                </c:pt>
                <c:pt idx="2">
                  <c:v>71.63</c:v>
                </c:pt>
                <c:pt idx="3">
                  <c:v>81.31</c:v>
                </c:pt>
                <c:pt idx="4">
                  <c:v>80.37</c:v>
                </c:pt>
              </c:numCache>
            </c:numRef>
          </c:val>
        </c:ser>
        <c:dLbls>
          <c:showLegendKey val="0"/>
          <c:showVal val="0"/>
          <c:showCatName val="0"/>
          <c:showSerName val="0"/>
          <c:showPercent val="0"/>
          <c:showBubbleSize val="0"/>
        </c:dLbls>
        <c:gapWidth val="150"/>
        <c:axId val="239629416"/>
        <c:axId val="23962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239629416"/>
        <c:axId val="239629808"/>
      </c:lineChart>
      <c:dateAx>
        <c:axId val="239629416"/>
        <c:scaling>
          <c:orientation val="minMax"/>
        </c:scaling>
        <c:delete val="1"/>
        <c:axPos val="b"/>
        <c:numFmt formatCode="ge" sourceLinked="1"/>
        <c:majorTickMark val="none"/>
        <c:minorTickMark val="none"/>
        <c:tickLblPos val="none"/>
        <c:crossAx val="239629808"/>
        <c:crosses val="autoZero"/>
        <c:auto val="1"/>
        <c:lblOffset val="100"/>
        <c:baseTimeUnit val="years"/>
      </c:dateAx>
      <c:valAx>
        <c:axId val="23962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2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314.83</c:v>
                </c:pt>
                <c:pt idx="1">
                  <c:v>310.31</c:v>
                </c:pt>
                <c:pt idx="2">
                  <c:v>310.36</c:v>
                </c:pt>
                <c:pt idx="3">
                  <c:v>274.25</c:v>
                </c:pt>
                <c:pt idx="4">
                  <c:v>277.42</c:v>
                </c:pt>
              </c:numCache>
            </c:numRef>
          </c:val>
        </c:ser>
        <c:dLbls>
          <c:showLegendKey val="0"/>
          <c:showVal val="0"/>
          <c:showCatName val="0"/>
          <c:showSerName val="0"/>
          <c:showPercent val="0"/>
          <c:showBubbleSize val="0"/>
        </c:dLbls>
        <c:gapWidth val="150"/>
        <c:axId val="239824832"/>
        <c:axId val="23982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239824832"/>
        <c:axId val="239825224"/>
      </c:lineChart>
      <c:dateAx>
        <c:axId val="239824832"/>
        <c:scaling>
          <c:orientation val="minMax"/>
        </c:scaling>
        <c:delete val="1"/>
        <c:axPos val="b"/>
        <c:numFmt formatCode="ge" sourceLinked="1"/>
        <c:majorTickMark val="none"/>
        <c:minorTickMark val="none"/>
        <c:tickLblPos val="none"/>
        <c:crossAx val="239825224"/>
        <c:crosses val="autoZero"/>
        <c:auto val="1"/>
        <c:lblOffset val="100"/>
        <c:baseTimeUnit val="years"/>
      </c:dateAx>
      <c:valAx>
        <c:axId val="23982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千葉県　八匝水道企業団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96.69</v>
      </c>
      <c r="K10" s="47"/>
      <c r="L10" s="47"/>
      <c r="M10" s="47"/>
      <c r="N10" s="47"/>
      <c r="O10" s="47"/>
      <c r="P10" s="47"/>
      <c r="Q10" s="47"/>
      <c r="R10" s="47">
        <f>データ!O6</f>
        <v>85.49</v>
      </c>
      <c r="S10" s="47"/>
      <c r="T10" s="47"/>
      <c r="U10" s="47"/>
      <c r="V10" s="47"/>
      <c r="W10" s="47"/>
      <c r="X10" s="47"/>
      <c r="Y10" s="47"/>
      <c r="Z10" s="78">
        <f>データ!P6</f>
        <v>4449</v>
      </c>
      <c r="AA10" s="78"/>
      <c r="AB10" s="78"/>
      <c r="AC10" s="78"/>
      <c r="AD10" s="78"/>
      <c r="AE10" s="78"/>
      <c r="AF10" s="78"/>
      <c r="AG10" s="78"/>
      <c r="AH10" s="2"/>
      <c r="AI10" s="78">
        <f>データ!T6</f>
        <v>41068</v>
      </c>
      <c r="AJ10" s="78"/>
      <c r="AK10" s="78"/>
      <c r="AL10" s="78"/>
      <c r="AM10" s="78"/>
      <c r="AN10" s="78"/>
      <c r="AO10" s="78"/>
      <c r="AP10" s="78"/>
      <c r="AQ10" s="47">
        <f>データ!U6</f>
        <v>118.72</v>
      </c>
      <c r="AR10" s="47"/>
      <c r="AS10" s="47"/>
      <c r="AT10" s="47"/>
      <c r="AU10" s="47"/>
      <c r="AV10" s="47"/>
      <c r="AW10" s="47"/>
      <c r="AX10" s="47"/>
      <c r="AY10" s="47">
        <f>データ!V6</f>
        <v>345.92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128791</v>
      </c>
      <c r="D6" s="31">
        <f t="shared" si="3"/>
        <v>46</v>
      </c>
      <c r="E6" s="31">
        <f t="shared" si="3"/>
        <v>1</v>
      </c>
      <c r="F6" s="31">
        <f t="shared" si="3"/>
        <v>0</v>
      </c>
      <c r="G6" s="31">
        <f t="shared" si="3"/>
        <v>1</v>
      </c>
      <c r="H6" s="31" t="str">
        <f t="shared" si="3"/>
        <v>千葉県　八匝水道企業団</v>
      </c>
      <c r="I6" s="31" t="str">
        <f t="shared" si="3"/>
        <v>法適用</v>
      </c>
      <c r="J6" s="31" t="str">
        <f t="shared" si="3"/>
        <v>水道事業</v>
      </c>
      <c r="K6" s="31" t="str">
        <f t="shared" si="3"/>
        <v>末端給水事業</v>
      </c>
      <c r="L6" s="31" t="str">
        <f t="shared" si="3"/>
        <v>A5</v>
      </c>
      <c r="M6" s="32" t="str">
        <f t="shared" si="3"/>
        <v>-</v>
      </c>
      <c r="N6" s="32">
        <f t="shared" si="3"/>
        <v>96.69</v>
      </c>
      <c r="O6" s="32">
        <f t="shared" si="3"/>
        <v>85.49</v>
      </c>
      <c r="P6" s="32">
        <f t="shared" si="3"/>
        <v>4449</v>
      </c>
      <c r="Q6" s="32" t="str">
        <f t="shared" si="3"/>
        <v>-</v>
      </c>
      <c r="R6" s="32" t="str">
        <f t="shared" si="3"/>
        <v>-</v>
      </c>
      <c r="S6" s="32" t="str">
        <f t="shared" si="3"/>
        <v>-</v>
      </c>
      <c r="T6" s="32">
        <f t="shared" si="3"/>
        <v>41068</v>
      </c>
      <c r="U6" s="32">
        <f t="shared" si="3"/>
        <v>118.72</v>
      </c>
      <c r="V6" s="32">
        <f t="shared" si="3"/>
        <v>345.92</v>
      </c>
      <c r="W6" s="33">
        <f>IF(W7="",NA(),W7)</f>
        <v>105.64</v>
      </c>
      <c r="X6" s="33">
        <f t="shared" ref="X6:AF6" si="4">IF(X7="",NA(),X7)</f>
        <v>99.74</v>
      </c>
      <c r="Y6" s="33">
        <f t="shared" si="4"/>
        <v>98.34</v>
      </c>
      <c r="Z6" s="33">
        <f t="shared" si="4"/>
        <v>110.27</v>
      </c>
      <c r="AA6" s="33">
        <f t="shared" si="4"/>
        <v>111.64</v>
      </c>
      <c r="AB6" s="33">
        <f t="shared" si="4"/>
        <v>105.61</v>
      </c>
      <c r="AC6" s="33">
        <f t="shared" si="4"/>
        <v>106.41</v>
      </c>
      <c r="AD6" s="33">
        <f t="shared" si="4"/>
        <v>106.89</v>
      </c>
      <c r="AE6" s="33">
        <f t="shared" si="4"/>
        <v>109.04</v>
      </c>
      <c r="AF6" s="33">
        <f t="shared" si="4"/>
        <v>109.64</v>
      </c>
      <c r="AG6" s="32" t="str">
        <f>IF(AG7="","",IF(AG7="-","【-】","【"&amp;SUBSTITUTE(TEXT(AG7,"#,##0.00"),"-","△")&amp;"】"))</f>
        <v>【113.56】</v>
      </c>
      <c r="AH6" s="33">
        <f>IF(AH7="",NA(),AH7)</f>
        <v>27.27</v>
      </c>
      <c r="AI6" s="33">
        <f t="shared" ref="AI6:AQ6" si="5">IF(AI7="",NA(),AI7)</f>
        <v>27.64</v>
      </c>
      <c r="AJ6" s="33">
        <f t="shared" si="5"/>
        <v>30.26</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3951.29</v>
      </c>
      <c r="AT6" s="33">
        <f t="shared" ref="AT6:BB6" si="6">IF(AT7="",NA(),AT7)</f>
        <v>2710.88</v>
      </c>
      <c r="AU6" s="33">
        <f t="shared" si="6"/>
        <v>5286.44</v>
      </c>
      <c r="AV6" s="33">
        <f t="shared" si="6"/>
        <v>2147.88</v>
      </c>
      <c r="AW6" s="33">
        <f t="shared" si="6"/>
        <v>2529.67</v>
      </c>
      <c r="AX6" s="33">
        <f t="shared" si="6"/>
        <v>832.37</v>
      </c>
      <c r="AY6" s="33">
        <f t="shared" si="6"/>
        <v>852.01</v>
      </c>
      <c r="AZ6" s="33">
        <f t="shared" si="6"/>
        <v>909.68</v>
      </c>
      <c r="BA6" s="33">
        <f t="shared" si="6"/>
        <v>382.09</v>
      </c>
      <c r="BB6" s="33">
        <f t="shared" si="6"/>
        <v>371.31</v>
      </c>
      <c r="BC6" s="32" t="str">
        <f>IF(BC7="","",IF(BC7="-","【-】","【"&amp;SUBSTITUTE(TEXT(BC7,"#,##0.00"),"-","△")&amp;"】"))</f>
        <v>【262.74】</v>
      </c>
      <c r="BD6" s="33">
        <f>IF(BD7="",NA(),BD7)</f>
        <v>31.7</v>
      </c>
      <c r="BE6" s="33">
        <f t="shared" ref="BE6:BM6" si="7">IF(BE7="",NA(),BE7)</f>
        <v>24.72</v>
      </c>
      <c r="BF6" s="33">
        <f t="shared" si="7"/>
        <v>18.71</v>
      </c>
      <c r="BG6" s="33">
        <f t="shared" si="7"/>
        <v>17.8</v>
      </c>
      <c r="BH6" s="33">
        <f t="shared" si="7"/>
        <v>16.510000000000002</v>
      </c>
      <c r="BI6" s="33">
        <f t="shared" si="7"/>
        <v>403.15</v>
      </c>
      <c r="BJ6" s="33">
        <f t="shared" si="7"/>
        <v>391.4</v>
      </c>
      <c r="BK6" s="33">
        <f t="shared" si="7"/>
        <v>382.65</v>
      </c>
      <c r="BL6" s="33">
        <f t="shared" si="7"/>
        <v>385.06</v>
      </c>
      <c r="BM6" s="33">
        <f t="shared" si="7"/>
        <v>373.09</v>
      </c>
      <c r="BN6" s="32" t="str">
        <f>IF(BN7="","",IF(BN7="-","【-】","【"&amp;SUBSTITUTE(TEXT(BN7,"#,##0.00"),"-","△")&amp;"】"))</f>
        <v>【276.38】</v>
      </c>
      <c r="BO6" s="33">
        <f>IF(BO7="",NA(),BO7)</f>
        <v>70.56</v>
      </c>
      <c r="BP6" s="33">
        <f t="shared" ref="BP6:BX6" si="8">IF(BP7="",NA(),BP7)</f>
        <v>71.62</v>
      </c>
      <c r="BQ6" s="33">
        <f t="shared" si="8"/>
        <v>71.63</v>
      </c>
      <c r="BR6" s="33">
        <f t="shared" si="8"/>
        <v>81.31</v>
      </c>
      <c r="BS6" s="33">
        <f t="shared" si="8"/>
        <v>80.37</v>
      </c>
      <c r="BT6" s="33">
        <f t="shared" si="8"/>
        <v>94.86</v>
      </c>
      <c r="BU6" s="33">
        <f t="shared" si="8"/>
        <v>95.91</v>
      </c>
      <c r="BV6" s="33">
        <f t="shared" si="8"/>
        <v>96.1</v>
      </c>
      <c r="BW6" s="33">
        <f t="shared" si="8"/>
        <v>99.07</v>
      </c>
      <c r="BX6" s="33">
        <f t="shared" si="8"/>
        <v>99.99</v>
      </c>
      <c r="BY6" s="32" t="str">
        <f>IF(BY7="","",IF(BY7="-","【-】","【"&amp;SUBSTITUTE(TEXT(BY7,"#,##0.00"),"-","△")&amp;"】"))</f>
        <v>【104.99】</v>
      </c>
      <c r="BZ6" s="33">
        <f>IF(BZ7="",NA(),BZ7)</f>
        <v>314.83</v>
      </c>
      <c r="CA6" s="33">
        <f t="shared" ref="CA6:CI6" si="9">IF(CA7="",NA(),CA7)</f>
        <v>310.31</v>
      </c>
      <c r="CB6" s="33">
        <f t="shared" si="9"/>
        <v>310.36</v>
      </c>
      <c r="CC6" s="33">
        <f t="shared" si="9"/>
        <v>274.25</v>
      </c>
      <c r="CD6" s="33">
        <f t="shared" si="9"/>
        <v>277.42</v>
      </c>
      <c r="CE6" s="33">
        <f t="shared" si="9"/>
        <v>179.14</v>
      </c>
      <c r="CF6" s="33">
        <f t="shared" si="9"/>
        <v>179.29</v>
      </c>
      <c r="CG6" s="33">
        <f t="shared" si="9"/>
        <v>178.39</v>
      </c>
      <c r="CH6" s="33">
        <f t="shared" si="9"/>
        <v>173.03</v>
      </c>
      <c r="CI6" s="33">
        <f t="shared" si="9"/>
        <v>171.15</v>
      </c>
      <c r="CJ6" s="32" t="str">
        <f>IF(CJ7="","",IF(CJ7="-","【-】","【"&amp;SUBSTITUTE(TEXT(CJ7,"#,##0.00"),"-","△")&amp;"】"))</f>
        <v>【163.72】</v>
      </c>
      <c r="CK6" s="33">
        <f>IF(CK7="",NA(),CK7)</f>
        <v>55.66</v>
      </c>
      <c r="CL6" s="33">
        <f t="shared" ref="CL6:CT6" si="10">IF(CL7="",NA(),CL7)</f>
        <v>55.25</v>
      </c>
      <c r="CM6" s="33">
        <f t="shared" si="10"/>
        <v>55.05</v>
      </c>
      <c r="CN6" s="33">
        <f t="shared" si="10"/>
        <v>54.6</v>
      </c>
      <c r="CO6" s="33">
        <f t="shared" si="10"/>
        <v>54.85</v>
      </c>
      <c r="CP6" s="33">
        <f t="shared" si="10"/>
        <v>58.76</v>
      </c>
      <c r="CQ6" s="33">
        <f t="shared" si="10"/>
        <v>59.09</v>
      </c>
      <c r="CR6" s="33">
        <f t="shared" si="10"/>
        <v>59.23</v>
      </c>
      <c r="CS6" s="33">
        <f t="shared" si="10"/>
        <v>58.58</v>
      </c>
      <c r="CT6" s="33">
        <f t="shared" si="10"/>
        <v>58.53</v>
      </c>
      <c r="CU6" s="32" t="str">
        <f>IF(CU7="","",IF(CU7="-","【-】","【"&amp;SUBSTITUTE(TEXT(CU7,"#,##0.00"),"-","△")&amp;"】"))</f>
        <v>【59.76】</v>
      </c>
      <c r="CV6" s="33">
        <f>IF(CV7="",NA(),CV7)</f>
        <v>93.29</v>
      </c>
      <c r="CW6" s="33">
        <f t="shared" ref="CW6:DE6" si="11">IF(CW7="",NA(),CW7)</f>
        <v>94.47</v>
      </c>
      <c r="CX6" s="33">
        <f t="shared" si="11"/>
        <v>94.15</v>
      </c>
      <c r="CY6" s="33">
        <f t="shared" si="11"/>
        <v>93.45</v>
      </c>
      <c r="CZ6" s="33">
        <f t="shared" si="11"/>
        <v>93.43</v>
      </c>
      <c r="DA6" s="33">
        <f t="shared" si="11"/>
        <v>84.87</v>
      </c>
      <c r="DB6" s="33">
        <f t="shared" si="11"/>
        <v>85.4</v>
      </c>
      <c r="DC6" s="33">
        <f t="shared" si="11"/>
        <v>85.53</v>
      </c>
      <c r="DD6" s="33">
        <f t="shared" si="11"/>
        <v>85.23</v>
      </c>
      <c r="DE6" s="33">
        <f t="shared" si="11"/>
        <v>85.26</v>
      </c>
      <c r="DF6" s="32" t="str">
        <f>IF(DF7="","",IF(DF7="-","【-】","【"&amp;SUBSTITUTE(TEXT(DF7,"#,##0.00"),"-","△")&amp;"】"))</f>
        <v>【89.95】</v>
      </c>
      <c r="DG6" s="33">
        <f>IF(DG7="",NA(),DG7)</f>
        <v>56.2</v>
      </c>
      <c r="DH6" s="33">
        <f t="shared" ref="DH6:DP6" si="12">IF(DH7="",NA(),DH7)</f>
        <v>58.18</v>
      </c>
      <c r="DI6" s="33">
        <f t="shared" si="12"/>
        <v>59.5</v>
      </c>
      <c r="DJ6" s="33">
        <f t="shared" si="12"/>
        <v>61.2</v>
      </c>
      <c r="DK6" s="33">
        <f t="shared" si="12"/>
        <v>62.94</v>
      </c>
      <c r="DL6" s="33">
        <f t="shared" si="12"/>
        <v>35.53</v>
      </c>
      <c r="DM6" s="33">
        <f t="shared" si="12"/>
        <v>36.36</v>
      </c>
      <c r="DN6" s="33">
        <f t="shared" si="12"/>
        <v>37.340000000000003</v>
      </c>
      <c r="DO6" s="33">
        <f t="shared" si="12"/>
        <v>44.31</v>
      </c>
      <c r="DP6" s="33">
        <f t="shared" si="12"/>
        <v>45.75</v>
      </c>
      <c r="DQ6" s="32" t="str">
        <f>IF(DQ7="","",IF(DQ7="-","【-】","【"&amp;SUBSTITUTE(TEXT(DQ7,"#,##0.00"),"-","△")&amp;"】"))</f>
        <v>【47.18】</v>
      </c>
      <c r="DR6" s="32">
        <f>IF(DR7="",NA(),DR7)</f>
        <v>0</v>
      </c>
      <c r="DS6" s="32">
        <f t="shared" ref="DS6:EA6" si="13">IF(DS7="",NA(),DS7)</f>
        <v>0</v>
      </c>
      <c r="DT6" s="32">
        <f t="shared" si="13"/>
        <v>0</v>
      </c>
      <c r="DU6" s="32">
        <f t="shared" si="13"/>
        <v>0</v>
      </c>
      <c r="DV6" s="32">
        <f t="shared" si="13"/>
        <v>0</v>
      </c>
      <c r="DW6" s="33">
        <f t="shared" si="13"/>
        <v>6.47</v>
      </c>
      <c r="DX6" s="33">
        <f t="shared" si="13"/>
        <v>7.8</v>
      </c>
      <c r="DY6" s="33">
        <f t="shared" si="13"/>
        <v>8.39</v>
      </c>
      <c r="DZ6" s="33">
        <f t="shared" si="13"/>
        <v>10.09</v>
      </c>
      <c r="EA6" s="33">
        <f t="shared" si="13"/>
        <v>10.54</v>
      </c>
      <c r="EB6" s="32" t="str">
        <f>IF(EB7="","",IF(EB7="-","【-】","【"&amp;SUBSTITUTE(TEXT(EB7,"#,##0.00"),"-","△")&amp;"】"))</f>
        <v>【13.18】</v>
      </c>
      <c r="EC6" s="33">
        <f>IF(EC7="",NA(),EC7)</f>
        <v>0.04</v>
      </c>
      <c r="ED6" s="33">
        <f t="shared" ref="ED6:EL6" si="14">IF(ED7="",NA(),ED7)</f>
        <v>0.04</v>
      </c>
      <c r="EE6" s="33">
        <f t="shared" si="14"/>
        <v>0.03</v>
      </c>
      <c r="EF6" s="33">
        <f t="shared" si="14"/>
        <v>0.02</v>
      </c>
      <c r="EG6" s="33">
        <f t="shared" si="14"/>
        <v>0.02</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128791</v>
      </c>
      <c r="D7" s="35">
        <v>46</v>
      </c>
      <c r="E7" s="35">
        <v>1</v>
      </c>
      <c r="F7" s="35">
        <v>0</v>
      </c>
      <c r="G7" s="35">
        <v>1</v>
      </c>
      <c r="H7" s="35" t="s">
        <v>93</v>
      </c>
      <c r="I7" s="35" t="s">
        <v>94</v>
      </c>
      <c r="J7" s="35" t="s">
        <v>95</v>
      </c>
      <c r="K7" s="35" t="s">
        <v>96</v>
      </c>
      <c r="L7" s="35" t="s">
        <v>97</v>
      </c>
      <c r="M7" s="36" t="s">
        <v>98</v>
      </c>
      <c r="N7" s="36">
        <v>96.69</v>
      </c>
      <c r="O7" s="36">
        <v>85.49</v>
      </c>
      <c r="P7" s="36">
        <v>4449</v>
      </c>
      <c r="Q7" s="36" t="s">
        <v>98</v>
      </c>
      <c r="R7" s="36" t="s">
        <v>98</v>
      </c>
      <c r="S7" s="36" t="s">
        <v>98</v>
      </c>
      <c r="T7" s="36">
        <v>41068</v>
      </c>
      <c r="U7" s="36">
        <v>118.72</v>
      </c>
      <c r="V7" s="36">
        <v>345.92</v>
      </c>
      <c r="W7" s="36">
        <v>105.64</v>
      </c>
      <c r="X7" s="36">
        <v>99.74</v>
      </c>
      <c r="Y7" s="36">
        <v>98.34</v>
      </c>
      <c r="Z7" s="36">
        <v>110.27</v>
      </c>
      <c r="AA7" s="36">
        <v>111.64</v>
      </c>
      <c r="AB7" s="36">
        <v>105.61</v>
      </c>
      <c r="AC7" s="36">
        <v>106.41</v>
      </c>
      <c r="AD7" s="36">
        <v>106.89</v>
      </c>
      <c r="AE7" s="36">
        <v>109.04</v>
      </c>
      <c r="AF7" s="36">
        <v>109.64</v>
      </c>
      <c r="AG7" s="36">
        <v>113.56</v>
      </c>
      <c r="AH7" s="36">
        <v>27.27</v>
      </c>
      <c r="AI7" s="36">
        <v>27.64</v>
      </c>
      <c r="AJ7" s="36">
        <v>30.26</v>
      </c>
      <c r="AK7" s="36">
        <v>0</v>
      </c>
      <c r="AL7" s="36">
        <v>0</v>
      </c>
      <c r="AM7" s="36">
        <v>6.79</v>
      </c>
      <c r="AN7" s="36">
        <v>6.33</v>
      </c>
      <c r="AO7" s="36">
        <v>7.76</v>
      </c>
      <c r="AP7" s="36">
        <v>3.77</v>
      </c>
      <c r="AQ7" s="36">
        <v>3.62</v>
      </c>
      <c r="AR7" s="36">
        <v>0.87</v>
      </c>
      <c r="AS7" s="36">
        <v>3951.29</v>
      </c>
      <c r="AT7" s="36">
        <v>2710.88</v>
      </c>
      <c r="AU7" s="36">
        <v>5286.44</v>
      </c>
      <c r="AV7" s="36">
        <v>2147.88</v>
      </c>
      <c r="AW7" s="36">
        <v>2529.67</v>
      </c>
      <c r="AX7" s="36">
        <v>832.37</v>
      </c>
      <c r="AY7" s="36">
        <v>852.01</v>
      </c>
      <c r="AZ7" s="36">
        <v>909.68</v>
      </c>
      <c r="BA7" s="36">
        <v>382.09</v>
      </c>
      <c r="BB7" s="36">
        <v>371.31</v>
      </c>
      <c r="BC7" s="36">
        <v>262.74</v>
      </c>
      <c r="BD7" s="36">
        <v>31.7</v>
      </c>
      <c r="BE7" s="36">
        <v>24.72</v>
      </c>
      <c r="BF7" s="36">
        <v>18.71</v>
      </c>
      <c r="BG7" s="36">
        <v>17.8</v>
      </c>
      <c r="BH7" s="36">
        <v>16.510000000000002</v>
      </c>
      <c r="BI7" s="36">
        <v>403.15</v>
      </c>
      <c r="BJ7" s="36">
        <v>391.4</v>
      </c>
      <c r="BK7" s="36">
        <v>382.65</v>
      </c>
      <c r="BL7" s="36">
        <v>385.06</v>
      </c>
      <c r="BM7" s="36">
        <v>373.09</v>
      </c>
      <c r="BN7" s="36">
        <v>276.38</v>
      </c>
      <c r="BO7" s="36">
        <v>70.56</v>
      </c>
      <c r="BP7" s="36">
        <v>71.62</v>
      </c>
      <c r="BQ7" s="36">
        <v>71.63</v>
      </c>
      <c r="BR7" s="36">
        <v>81.31</v>
      </c>
      <c r="BS7" s="36">
        <v>80.37</v>
      </c>
      <c r="BT7" s="36">
        <v>94.86</v>
      </c>
      <c r="BU7" s="36">
        <v>95.91</v>
      </c>
      <c r="BV7" s="36">
        <v>96.1</v>
      </c>
      <c r="BW7" s="36">
        <v>99.07</v>
      </c>
      <c r="BX7" s="36">
        <v>99.99</v>
      </c>
      <c r="BY7" s="36">
        <v>104.99</v>
      </c>
      <c r="BZ7" s="36">
        <v>314.83</v>
      </c>
      <c r="CA7" s="36">
        <v>310.31</v>
      </c>
      <c r="CB7" s="36">
        <v>310.36</v>
      </c>
      <c r="CC7" s="36">
        <v>274.25</v>
      </c>
      <c r="CD7" s="36">
        <v>277.42</v>
      </c>
      <c r="CE7" s="36">
        <v>179.14</v>
      </c>
      <c r="CF7" s="36">
        <v>179.29</v>
      </c>
      <c r="CG7" s="36">
        <v>178.39</v>
      </c>
      <c r="CH7" s="36">
        <v>173.03</v>
      </c>
      <c r="CI7" s="36">
        <v>171.15</v>
      </c>
      <c r="CJ7" s="36">
        <v>163.72</v>
      </c>
      <c r="CK7" s="36">
        <v>55.66</v>
      </c>
      <c r="CL7" s="36">
        <v>55.25</v>
      </c>
      <c r="CM7" s="36">
        <v>55.05</v>
      </c>
      <c r="CN7" s="36">
        <v>54.6</v>
      </c>
      <c r="CO7" s="36">
        <v>54.85</v>
      </c>
      <c r="CP7" s="36">
        <v>58.76</v>
      </c>
      <c r="CQ7" s="36">
        <v>59.09</v>
      </c>
      <c r="CR7" s="36">
        <v>59.23</v>
      </c>
      <c r="CS7" s="36">
        <v>58.58</v>
      </c>
      <c r="CT7" s="36">
        <v>58.53</v>
      </c>
      <c r="CU7" s="36">
        <v>59.76</v>
      </c>
      <c r="CV7" s="36">
        <v>93.29</v>
      </c>
      <c r="CW7" s="36">
        <v>94.47</v>
      </c>
      <c r="CX7" s="36">
        <v>94.15</v>
      </c>
      <c r="CY7" s="36">
        <v>93.45</v>
      </c>
      <c r="CZ7" s="36">
        <v>93.43</v>
      </c>
      <c r="DA7" s="36">
        <v>84.87</v>
      </c>
      <c r="DB7" s="36">
        <v>85.4</v>
      </c>
      <c r="DC7" s="36">
        <v>85.53</v>
      </c>
      <c r="DD7" s="36">
        <v>85.23</v>
      </c>
      <c r="DE7" s="36">
        <v>85.26</v>
      </c>
      <c r="DF7" s="36">
        <v>89.95</v>
      </c>
      <c r="DG7" s="36">
        <v>56.2</v>
      </c>
      <c r="DH7" s="36">
        <v>58.18</v>
      </c>
      <c r="DI7" s="36">
        <v>59.5</v>
      </c>
      <c r="DJ7" s="36">
        <v>61.2</v>
      </c>
      <c r="DK7" s="36">
        <v>62.94</v>
      </c>
      <c r="DL7" s="36">
        <v>35.53</v>
      </c>
      <c r="DM7" s="36">
        <v>36.36</v>
      </c>
      <c r="DN7" s="36">
        <v>37.340000000000003</v>
      </c>
      <c r="DO7" s="36">
        <v>44.31</v>
      </c>
      <c r="DP7" s="36">
        <v>45.75</v>
      </c>
      <c r="DQ7" s="36">
        <v>47.18</v>
      </c>
      <c r="DR7" s="36">
        <v>0</v>
      </c>
      <c r="DS7" s="36">
        <v>0</v>
      </c>
      <c r="DT7" s="36">
        <v>0</v>
      </c>
      <c r="DU7" s="36">
        <v>0</v>
      </c>
      <c r="DV7" s="36">
        <v>0</v>
      </c>
      <c r="DW7" s="36">
        <v>6.47</v>
      </c>
      <c r="DX7" s="36">
        <v>7.8</v>
      </c>
      <c r="DY7" s="36">
        <v>8.39</v>
      </c>
      <c r="DZ7" s="36">
        <v>10.09</v>
      </c>
      <c r="EA7" s="36">
        <v>10.54</v>
      </c>
      <c r="EB7" s="36">
        <v>13.18</v>
      </c>
      <c r="EC7" s="36">
        <v>0.04</v>
      </c>
      <c r="ED7" s="36">
        <v>0.04</v>
      </c>
      <c r="EE7" s="36">
        <v>0.03</v>
      </c>
      <c r="EF7" s="36">
        <v>0.02</v>
      </c>
      <c r="EG7" s="36">
        <v>0.02</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hasso</cp:lastModifiedBy>
  <dcterms:created xsi:type="dcterms:W3CDTF">2017-02-01T08:39:01Z</dcterms:created>
  <dcterms:modified xsi:type="dcterms:W3CDTF">2017-02-03T06:55:00Z</dcterms:modified>
  <cp:category/>
</cp:coreProperties>
</file>