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wa663\Desktop\"/>
    </mc:Choice>
  </mc:AlternateContent>
  <workbookProtection workbookPassword="8649" lockStructure="1"/>
  <bookViews>
    <workbookView xWindow="240" yWindow="60" windowWidth="14940" windowHeight="7884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B10" i="4" s="1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AY8" i="4"/>
  <c r="AQ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<sst xmlns="http://schemas.openxmlformats.org/spreadsheetml/2006/main" count="217" uniqueCount="107">
  <si>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</si>
  <si>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</si>
  <si>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</si>
  <si>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</si>
  <si>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</si>
  <si>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</si>
  <si>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</si>
  <si>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</si>
  <si>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</si>
  <si>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</si>
  <si>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</si>
  <si>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</si>
  <si>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</si>
  <si>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</si>
  <si>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</si>
  <si>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</si>
  <si>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</si>
  <si>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</si>
  <si>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</si>
  <si>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</si>
  <si>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</si>
  <si>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</si>
  <si>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</si>
  <si>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</si>
  <si>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</si>
  <si>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</si>
  <si>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</si>
  <si>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</si>
  <si>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</si>
  <si>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</si>
  <si>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</si>
  <si>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</si>
  <si>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</si>
  <si>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</si>
  <si>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</si>
  <si>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</si>
  <si>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</si>
  <si>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</si>
  <si>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</si>
  <si>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</si>
  <si>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</si>
  <si>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</si>
  <si>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</si>
  <si>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</si>
  <si>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</si>
  <si>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</si>
  <si>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</si>
  <si>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</si>
  <si>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</si>
  <si>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</si>
  <si>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</si>
  <si>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</si>
  <si>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</si>
  <si>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</si>
  <si>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</si>
  <si>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</si>
  <si>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</si>
  <si>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</si>
  <si>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</si>
  <si>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</si>
  <si>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</si>
  <si>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</si>
  <si>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</si>
  <si>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</si>
  <si>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</si>
  <si>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</si>
  <si>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</si>
  <si>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</si>
  <si>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</si>
  <si>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</si>
  <si>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</si>
  <si>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</si>
  <si>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</si>
  <si>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</si>
  <si>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</si>
  <si>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</si>
  <si>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</si>
  <si>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</si>
  <si>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</si>
  <si>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</si>
  <si>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</si>
  <si>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</si>
  <si>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</si>
  <si>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</si>
  <si>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</si>
  <si>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</si>
  <si>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</si>
  <si>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</si>
  <si>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</si>
  <si>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</si>
  <si>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</si>
  <si>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</si>
  <si>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</si>
  <si>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大多喜町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</si>
  <si>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</si>
  <si>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</si>
  <si>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</si>
  <si>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</si>
  <si>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</si>
  <si>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</si>
  <si>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</si>
  <si>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</si>
  <si>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</si>
  <si>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</si>
  <si>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経常費用を経常収益で賄えているが、料金回収率が低く、給水収益以外の収入割合が高い。
　累積欠損金はなく概ね健全な運営ができているが、流動比率が減少傾向であるため、資金の増加に努め、支払能力を確保する必要がある。なお、平成26年度に会計基準の見直しがあったため、流動比率は平成25年度以前の値とは大きく変動している。
　給水収益に対する企業債残高は、類似団体並みまで減少してきたが、今後、浄水場の更新を実施するため増加する見込みである。
　給水原価が高い理由として、主に減価償却費、受水費が高いためである。減価償却費については、本町は面積が広く起伏のある地形であるため、加圧施設、減圧施設など多くの施設が必要なためである。受水費については、基本料金162.97円/ｍ3、使用料金26.70円/ｍ3であり、受水量を減らしても受水費の削減が難しいためである。　
　施設利用率は高く、適正規模の施設である。また、漏水調査及び早急な修繕を実施しているため、近年は有収率が上昇し、配水した水が給水収益に結びついている。</t>
    <rPh sb="109" eb="111">
      <t>ヘイセイ</t>
    </rPh>
    <rPh sb="113" eb="115">
      <t>ネンド</t>
    </rPh>
    <rPh sb="116" eb="118">
      <t>カイケイ</t>
    </rPh>
    <rPh sb="118" eb="120">
      <t>キジュン</t>
    </rPh>
    <rPh sb="121" eb="123">
      <t>ミナオ</t>
    </rPh>
    <rPh sb="136" eb="138">
      <t>ヘイセイ</t>
    </rPh>
    <rPh sb="140" eb="142">
      <t>ネンド</t>
    </rPh>
    <rPh sb="142" eb="144">
      <t>イゼン</t>
    </rPh>
    <rPh sb="145" eb="146">
      <t>アタイ</t>
    </rPh>
    <rPh sb="148" eb="149">
      <t>オオ</t>
    </rPh>
    <rPh sb="151" eb="153">
      <t>ヘンドウ</t>
    </rPh>
    <rPh sb="160" eb="162">
      <t>キュウスイ</t>
    </rPh>
    <rPh sb="162" eb="164">
      <t>シュウエキ</t>
    </rPh>
    <rPh sb="165" eb="166">
      <t>タイ</t>
    </rPh>
    <rPh sb="168" eb="170">
      <t>キギョウ</t>
    </rPh>
    <rPh sb="170" eb="171">
      <t>サイ</t>
    </rPh>
    <rPh sb="171" eb="173">
      <t>ザンダカ</t>
    </rPh>
    <rPh sb="175" eb="177">
      <t>ルイジ</t>
    </rPh>
    <rPh sb="177" eb="179">
      <t>ダンタイ</t>
    </rPh>
    <rPh sb="179" eb="180">
      <t>ナ</t>
    </rPh>
    <rPh sb="183" eb="185">
      <t>ゲンショウ</t>
    </rPh>
    <rPh sb="191" eb="193">
      <t>コンゴ</t>
    </rPh>
    <rPh sb="194" eb="197">
      <t>ジョウスイジョウ</t>
    </rPh>
    <rPh sb="198" eb="200">
      <t>コウシン</t>
    </rPh>
    <rPh sb="201" eb="203">
      <t>ジッシ</t>
    </rPh>
    <rPh sb="207" eb="209">
      <t>ゾウカ</t>
    </rPh>
    <rPh sb="211" eb="213">
      <t>ミコ</t>
    </rPh>
    <rPh sb="233" eb="234">
      <t>オモ</t>
    </rPh>
    <rPh sb="245" eb="246">
      <t>タカ</t>
    </rPh>
    <rPh sb="264" eb="266">
      <t>ホンチョウ</t>
    </rPh>
    <rPh sb="267" eb="269">
      <t>メンセキ</t>
    </rPh>
    <rPh sb="270" eb="271">
      <t>ヒロ</t>
    </rPh>
    <rPh sb="272" eb="274">
      <t>キフク</t>
    </rPh>
    <rPh sb="285" eb="287">
      <t>カアツ</t>
    </rPh>
    <rPh sb="287" eb="289">
      <t>シセツ</t>
    </rPh>
    <rPh sb="290" eb="292">
      <t>ゲンアツ</t>
    </rPh>
    <rPh sb="292" eb="294">
      <t>シセツ</t>
    </rPh>
    <rPh sb="296" eb="297">
      <t>オオ</t>
    </rPh>
    <rPh sb="299" eb="301">
      <t>シセツ</t>
    </rPh>
    <rPh sb="311" eb="313">
      <t>ジュスイ</t>
    </rPh>
    <rPh sb="313" eb="314">
      <t>ヒ</t>
    </rPh>
    <rPh sb="320" eb="322">
      <t>キホン</t>
    </rPh>
    <rPh sb="322" eb="324">
      <t>リョウキン</t>
    </rPh>
    <rPh sb="330" eb="331">
      <t>エン</t>
    </rPh>
    <rPh sb="335" eb="337">
      <t>シヨウ</t>
    </rPh>
    <rPh sb="337" eb="339">
      <t>リョウキン</t>
    </rPh>
    <rPh sb="344" eb="345">
      <t>エン</t>
    </rPh>
    <rPh sb="352" eb="354">
      <t>ジュスイ</t>
    </rPh>
    <rPh sb="354" eb="355">
      <t>リョウ</t>
    </rPh>
    <rPh sb="356" eb="357">
      <t>ヘ</t>
    </rPh>
    <rPh sb="361" eb="363">
      <t>ジュスイ</t>
    </rPh>
    <rPh sb="363" eb="364">
      <t>ヒ</t>
    </rPh>
    <rPh sb="365" eb="367">
      <t>サクゲン</t>
    </rPh>
    <rPh sb="368" eb="369">
      <t>ムズカ</t>
    </rPh>
    <rPh sb="389" eb="391">
      <t>テキセイ</t>
    </rPh>
    <rPh sb="391" eb="393">
      <t>キボ</t>
    </rPh>
    <rPh sb="394" eb="396">
      <t>シセツ</t>
    </rPh>
    <phoneticPr fontId="4"/>
  </si>
  <si>
    <t xml:space="preserve">　法定耐用年数を超えた管路が多い。有収率は、平均より高いものの、管路の経年化が進行しているため、計画的な更新を実施する必要がある。
</t>
    <rPh sb="52" eb="54">
      <t>コウシン</t>
    </rPh>
    <phoneticPr fontId="4"/>
  </si>
  <si>
    <t>　水道料金は、県内事業体と比較すると高料金となっている。給水収益は、人口減少に伴い減少し、給水量についても同様となっている。費用は、経費削減に取り組んでいるものの、削減が難しい減価償却費、受水費等の費用が大きく、大幅な額の削減は厳しい状況となっており、ほぼ横ばいである。
　このような中、財源を確保し、水道施設の更新を実施していかなければならない。
　給水収益の増加対策等、運営体系のあり方や、企業債残高、将来の給水量を見込んだ適正規模の施設を勘案し、中長期的な投資、財政計画に基づき運営していく必要がある。
　また、広域化を図ることにより、施設の更新費用、委託費等の削減が期待できるため、水道事業統合に向けて、積極的に検討する。</t>
    <rPh sb="226" eb="229">
      <t>チュウチョウキ</t>
    </rPh>
    <rPh sb="229" eb="230">
      <t>テキ</t>
    </rPh>
    <rPh sb="234" eb="236">
      <t>ザイセイ</t>
    </rPh>
    <rPh sb="236" eb="238">
      <t>ケイカク</t>
    </rPh>
    <rPh sb="239" eb="240">
      <t>モト</t>
    </rPh>
    <rPh sb="242" eb="244">
      <t>ウンエイ</t>
    </rPh>
    <rPh sb="271" eb="273">
      <t>シセツ</t>
    </rPh>
    <rPh sb="282" eb="283">
      <t>トウ</t>
    </rPh>
    <rPh sb="284" eb="286">
      <t>サクゲン</t>
    </rPh>
    <rPh sb="295" eb="297">
      <t>スイドウ</t>
    </rPh>
    <rPh sb="302" eb="303">
      <t>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</si>
</sst>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0.95</c:v>
                </c:pt>
                <c:pt idx="2">
                  <c:v>1.49</c:v>
                </c:pt>
                <c:pt idx="3">
                  <c:v>0.56999999999999995</c:v>
                </c:pt>
                <c:pt idx="4" formatCode="#,##0.00;&quot;△&quot;#,##0.00">
                  <c:v>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791296"/>
        <c:axId val="102379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791296"/>
        <c:axId val="1023792928"/>
      </c:lineChart>
      <c:dateAx>
        <c:axId val="102379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792928"/>
        <c:crosses val="autoZero"/>
        <c:auto val="1"/>
        <c:lblOffset val="100"/>
        <c:baseTimeUnit val="years"/>
      </c:dateAx>
      <c:valAx>
        <c:axId val="102379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79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69</c:v>
                </c:pt>
                <c:pt idx="1">
                  <c:v>63.55</c:v>
                </c:pt>
                <c:pt idx="2">
                  <c:v>57.86</c:v>
                </c:pt>
                <c:pt idx="3">
                  <c:v>57.68</c:v>
                </c:pt>
                <c:pt idx="4">
                  <c:v>56.1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685360"/>
        <c:axId val="131868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685360"/>
        <c:axId val="1318685904"/>
      </c:lineChart>
      <c:dateAx>
        <c:axId val="131868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8685904"/>
        <c:crosses val="autoZero"/>
        <c:auto val="1"/>
        <c:lblOffset val="100"/>
        <c:baseTimeUnit val="years"/>
      </c:dateAx>
      <c:valAx>
        <c:axId val="131868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868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75.510000000000005</c:v>
                </c:pt>
                <c:pt idx="1">
                  <c:v>81.08</c:v>
                </c:pt>
                <c:pt idx="2">
                  <c:v>88.94</c:v>
                </c:pt>
                <c:pt idx="3">
                  <c:v>88.37</c:v>
                </c:pt>
                <c:pt idx="4">
                  <c:v>89.6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662512"/>
        <c:axId val="106766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662512"/>
        <c:axId val="1067660336"/>
      </c:lineChart>
      <c:dateAx>
        <c:axId val="106766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660336"/>
        <c:crosses val="autoZero"/>
        <c:auto val="1"/>
        <c:lblOffset val="100"/>
        <c:baseTimeUnit val="years"/>
      </c:dateAx>
      <c:valAx>
        <c:axId val="106766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66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101.37</c:v>
                </c:pt>
                <c:pt idx="2">
                  <c:v>101.25</c:v>
                </c:pt>
                <c:pt idx="3">
                  <c:v>102.43</c:v>
                </c:pt>
                <c:pt idx="4">
                  <c:v>101.4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185920"/>
        <c:axId val="131218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185920"/>
        <c:axId val="1312188640"/>
      </c:lineChart>
      <c:dateAx>
        <c:axId val="131218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2188640"/>
        <c:crosses val="autoZero"/>
        <c:auto val="1"/>
        <c:lblOffset val="100"/>
        <c:baseTimeUnit val="years"/>
      </c:dateAx>
      <c:valAx>
        <c:axId val="1312188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218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35.71</c:v>
                </c:pt>
                <c:pt idx="1">
                  <c:v>37.11</c:v>
                </c:pt>
                <c:pt idx="2">
                  <c:v>38.11</c:v>
                </c:pt>
                <c:pt idx="3">
                  <c:v>47.58</c:v>
                </c:pt>
                <c:pt idx="4">
                  <c:v>48.71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187008"/>
        <c:axId val="131218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187008"/>
        <c:axId val="1312188096"/>
      </c:lineChart>
      <c:dateAx>
        <c:axId val="131218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2188096"/>
        <c:crosses val="autoZero"/>
        <c:auto val="1"/>
        <c:lblOffset val="100"/>
        <c:baseTimeUnit val="years"/>
      </c:dateAx>
      <c:valAx>
        <c:axId val="131218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218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24.76</c:v>
                </c:pt>
                <c:pt idx="1">
                  <c:v>24.77</c:v>
                </c:pt>
                <c:pt idx="2">
                  <c:v>25.07</c:v>
                </c:pt>
                <c:pt idx="3">
                  <c:v>25.08</c:v>
                </c:pt>
                <c:pt idx="4" formatCode="#,##0.00;&quot;△&quot;#,##0.00">
                  <c:v>24.57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186464"/>
        <c:axId val="131218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186464"/>
        <c:axId val="1312182656"/>
      </c:lineChart>
      <c:dateAx>
        <c:axId val="131218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2182656"/>
        <c:crosses val="autoZero"/>
        <c:auto val="1"/>
        <c:lblOffset val="100"/>
        <c:baseTimeUnit val="years"/>
      </c:dateAx>
      <c:valAx>
        <c:axId val="131218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218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5.95</c:v>
                </c:pt>
                <c:pt idx="1">
                  <c:v>4.84</c:v>
                </c:pt>
                <c:pt idx="2">
                  <c:v>3.47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214784"/>
        <c:axId val="131121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214784"/>
        <c:axId val="1311219136"/>
      </c:lineChart>
      <c:dateAx>
        <c:axId val="131121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1219136"/>
        <c:crosses val="autoZero"/>
        <c:auto val="1"/>
        <c:lblOffset val="100"/>
        <c:baseTimeUnit val="years"/>
      </c:dateAx>
      <c:valAx>
        <c:axId val="1311219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121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1347.58</c:v>
                </c:pt>
                <c:pt idx="1">
                  <c:v>686.49</c:v>
                </c:pt>
                <c:pt idx="2">
                  <c:v>893.58</c:v>
                </c:pt>
                <c:pt idx="3">
                  <c:v>278.48</c:v>
                </c:pt>
                <c:pt idx="4">
                  <c:v>234.5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218048"/>
        <c:axId val="131121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218048"/>
        <c:axId val="1311217504"/>
      </c:lineChart>
      <c:dateAx>
        <c:axId val="131121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1217504"/>
        <c:crosses val="autoZero"/>
        <c:auto val="1"/>
        <c:lblOffset val="100"/>
        <c:baseTimeUnit val="years"/>
      </c:dateAx>
      <c:valAx>
        <c:axId val="1311217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121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574.17999999999995</c:v>
                </c:pt>
                <c:pt idx="1">
                  <c:v>559.59</c:v>
                </c:pt>
                <c:pt idx="2">
                  <c:v>527.19000000000005</c:v>
                </c:pt>
                <c:pt idx="3">
                  <c:v>500.28</c:v>
                </c:pt>
                <c:pt idx="4">
                  <c:v>485.73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220224"/>
        <c:axId val="131121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220224"/>
        <c:axId val="1311218592"/>
      </c:lineChart>
      <c:dateAx>
        <c:axId val="131122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1218592"/>
        <c:crosses val="autoZero"/>
        <c:auto val="1"/>
        <c:lblOffset val="100"/>
        <c:baseTimeUnit val="years"/>
      </c:dateAx>
      <c:valAx>
        <c:axId val="1311218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12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69.650000000000006</c:v>
                </c:pt>
                <c:pt idx="1">
                  <c:v>66.92</c:v>
                </c:pt>
                <c:pt idx="2">
                  <c:v>66.97</c:v>
                </c:pt>
                <c:pt idx="3">
                  <c:v>68.459999999999994</c:v>
                </c:pt>
                <c:pt idx="4">
                  <c:v>67.760000000000005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688624"/>
        <c:axId val="131868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688624"/>
        <c:axId val="1318683184"/>
      </c:lineChart>
      <c:dateAx>
        <c:axId val="131868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8683184"/>
        <c:crosses val="autoZero"/>
        <c:auto val="1"/>
        <c:lblOffset val="100"/>
        <c:baseTimeUnit val="years"/>
      </c:dateAx>
      <c:valAx>
        <c:axId val="131868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868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394.57</c:v>
                </c:pt>
                <c:pt idx="1">
                  <c:v>411.31</c:v>
                </c:pt>
                <c:pt idx="2">
                  <c:v>412.15</c:v>
                </c:pt>
                <c:pt idx="3">
                  <c:v>405.91</c:v>
                </c:pt>
                <c:pt idx="4">
                  <c:v>410.02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684816"/>
        <c:axId val="131868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684816"/>
        <c:axId val="1318686992"/>
      </c:lineChart>
      <c:dateAx>
        <c:axId val="131868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8686992"/>
        <c:crosses val="autoZero"/>
        <c:auto val="1"/>
        <c:lblOffset val="100"/>
        <c:baseTimeUnit val="years"/>
      </c:dateAx>
      <c:valAx>
        <c:axId val="131868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868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R49" zoomScale="85" zoomScaleNormal="85" workbookViewId="0">
      <selection activeCell="BJ64" sqref="BJ64"/>
    </sheetView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千葉県　大多喜町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9747</v>
      </c>
      <c r="AJ8" s="56"/>
      <c r="AK8" s="56"/>
      <c r="AL8" s="56"/>
      <c r="AM8" s="56"/>
      <c r="AN8" s="56"/>
      <c r="AO8" s="56"/>
      <c r="AP8" s="57"/>
      <c r="AQ8" s="47">
        <f>データ!R6</f>
        <v>129.87</v>
      </c>
      <c r="AR8" s="47"/>
      <c r="AS8" s="47"/>
      <c r="AT8" s="47"/>
      <c r="AU8" s="47"/>
      <c r="AV8" s="47"/>
      <c r="AW8" s="47"/>
      <c r="AX8" s="47"/>
      <c r="AY8" s="47">
        <f>データ!S6</f>
        <v>75.05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58.8</v>
      </c>
      <c r="K10" s="47"/>
      <c r="L10" s="47"/>
      <c r="M10" s="47"/>
      <c r="N10" s="47"/>
      <c r="O10" s="47"/>
      <c r="P10" s="47"/>
      <c r="Q10" s="47"/>
      <c r="R10" s="47">
        <f>データ!O6</f>
        <v>89.72</v>
      </c>
      <c r="S10" s="47"/>
      <c r="T10" s="47"/>
      <c r="U10" s="47"/>
      <c r="V10" s="47"/>
      <c r="W10" s="47"/>
      <c r="X10" s="47"/>
      <c r="Y10" s="47"/>
      <c r="Z10" s="78">
        <f>データ!P6</f>
        <v>4902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8668</v>
      </c>
      <c r="AJ10" s="78"/>
      <c r="AK10" s="78"/>
      <c r="AL10" s="78"/>
      <c r="AM10" s="78"/>
      <c r="AN10" s="78"/>
      <c r="AO10" s="78"/>
      <c r="AP10" s="78"/>
      <c r="AQ10" s="47">
        <f>データ!U6</f>
        <v>128.52000000000001</v>
      </c>
      <c r="AR10" s="47"/>
      <c r="AS10" s="47"/>
      <c r="AT10" s="47"/>
      <c r="AU10" s="47"/>
      <c r="AV10" s="47"/>
      <c r="AW10" s="47"/>
      <c r="AX10" s="47"/>
      <c r="AY10" s="47">
        <f>データ!V6</f>
        <v>67.44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90" t="s">
        <v>104</v>
      </c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2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90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2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90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2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90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2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90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2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90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90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2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90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2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90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2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90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2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90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2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90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2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90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2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90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2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90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2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90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2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90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2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90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2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90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2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90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2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90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2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90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2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90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2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90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2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90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2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90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2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90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2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90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2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90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topLeftCell="DZ1" workbookViewId="0">
      <selection activeCell="EG8" sqref="EG8"/>
    </sheetView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124419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千葉県　大多喜町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58.8</v>
      </c>
      <c r="O6" s="32">
        <f t="shared" si="3"/>
        <v>89.72</v>
      </c>
      <c r="P6" s="32">
        <f t="shared" si="3"/>
        <v>4902</v>
      </c>
      <c r="Q6" s="32">
        <f t="shared" si="3"/>
        <v>9747</v>
      </c>
      <c r="R6" s="32">
        <f t="shared" si="3"/>
        <v>129.87</v>
      </c>
      <c r="S6" s="32">
        <f t="shared" si="3"/>
        <v>75.05</v>
      </c>
      <c r="T6" s="32">
        <f t="shared" si="3"/>
        <v>8668</v>
      </c>
      <c r="U6" s="32">
        <f t="shared" si="3"/>
        <v>128.52000000000001</v>
      </c>
      <c r="V6" s="32">
        <f t="shared" si="3"/>
        <v>67.44</v>
      </c>
      <c r="W6" s="33">
        <f>IF(W7="",NA(),W7)</f>
        <v>104.82</v>
      </c>
      <c r="X6" s="33">
        <f t="shared" ref="X6:AF6" si="4">IF(X7="",NA(),X7)</f>
        <v>101.37</v>
      </c>
      <c r="Y6" s="33">
        <f t="shared" si="4"/>
        <v>101.25</v>
      </c>
      <c r="Z6" s="33">
        <f t="shared" si="4"/>
        <v>102.43</v>
      </c>
      <c r="AA6" s="33">
        <f t="shared" si="4"/>
        <v>101.4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3">
        <f>IF(AH7="",NA(),AH7)</f>
        <v>5.95</v>
      </c>
      <c r="AI6" s="33">
        <f t="shared" ref="AI6:AQ6" si="5">IF(AI7="",NA(),AI7)</f>
        <v>4.84</v>
      </c>
      <c r="AJ6" s="33">
        <f t="shared" si="5"/>
        <v>3.47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1347.58</v>
      </c>
      <c r="AT6" s="33">
        <f t="shared" ref="AT6:BB6" si="6">IF(AT7="",NA(),AT7)</f>
        <v>686.49</v>
      </c>
      <c r="AU6" s="33">
        <f t="shared" si="6"/>
        <v>893.58</v>
      </c>
      <c r="AV6" s="33">
        <f t="shared" si="6"/>
        <v>278.48</v>
      </c>
      <c r="AW6" s="33">
        <f t="shared" si="6"/>
        <v>234.5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574.17999999999995</v>
      </c>
      <c r="BE6" s="33">
        <f t="shared" ref="BE6:BM6" si="7">IF(BE7="",NA(),BE7)</f>
        <v>559.59</v>
      </c>
      <c r="BF6" s="33">
        <f t="shared" si="7"/>
        <v>527.19000000000005</v>
      </c>
      <c r="BG6" s="33">
        <f t="shared" si="7"/>
        <v>500.28</v>
      </c>
      <c r="BH6" s="33">
        <f t="shared" si="7"/>
        <v>485.73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69.650000000000006</v>
      </c>
      <c r="BP6" s="33">
        <f t="shared" ref="BP6:BX6" si="8">IF(BP7="",NA(),BP7)</f>
        <v>66.92</v>
      </c>
      <c r="BQ6" s="33">
        <f t="shared" si="8"/>
        <v>66.97</v>
      </c>
      <c r="BR6" s="33">
        <f t="shared" si="8"/>
        <v>68.459999999999994</v>
      </c>
      <c r="BS6" s="33">
        <f t="shared" si="8"/>
        <v>67.760000000000005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394.57</v>
      </c>
      <c r="CA6" s="33">
        <f t="shared" ref="CA6:CI6" si="9">IF(CA7="",NA(),CA7)</f>
        <v>411.31</v>
      </c>
      <c r="CB6" s="33">
        <f t="shared" si="9"/>
        <v>412.15</v>
      </c>
      <c r="CC6" s="33">
        <f t="shared" si="9"/>
        <v>405.91</v>
      </c>
      <c r="CD6" s="33">
        <f t="shared" si="9"/>
        <v>410.02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69</v>
      </c>
      <c r="CL6" s="33">
        <f t="shared" ref="CL6:CT6" si="10">IF(CL7="",NA(),CL7)</f>
        <v>63.55</v>
      </c>
      <c r="CM6" s="33">
        <f t="shared" si="10"/>
        <v>57.86</v>
      </c>
      <c r="CN6" s="33">
        <f t="shared" si="10"/>
        <v>57.68</v>
      </c>
      <c r="CO6" s="33">
        <f t="shared" si="10"/>
        <v>56.1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75.510000000000005</v>
      </c>
      <c r="CW6" s="33">
        <f t="shared" ref="CW6:DE6" si="11">IF(CW7="",NA(),CW7)</f>
        <v>81.08</v>
      </c>
      <c r="CX6" s="33">
        <f t="shared" si="11"/>
        <v>88.94</v>
      </c>
      <c r="CY6" s="33">
        <f t="shared" si="11"/>
        <v>88.37</v>
      </c>
      <c r="CZ6" s="33">
        <f t="shared" si="11"/>
        <v>89.6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35.71</v>
      </c>
      <c r="DH6" s="33">
        <f t="shared" ref="DH6:DP6" si="12">IF(DH7="",NA(),DH7)</f>
        <v>37.11</v>
      </c>
      <c r="DI6" s="33">
        <f t="shared" si="12"/>
        <v>38.11</v>
      </c>
      <c r="DJ6" s="33">
        <f t="shared" si="12"/>
        <v>47.58</v>
      </c>
      <c r="DK6" s="33">
        <f t="shared" si="12"/>
        <v>48.71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3">
        <f>IF(DR7="",NA(),DR7)</f>
        <v>24.76</v>
      </c>
      <c r="DS6" s="33">
        <f t="shared" ref="DS6:EA6" si="13">IF(DS7="",NA(),DS7)</f>
        <v>24.77</v>
      </c>
      <c r="DT6" s="33">
        <f t="shared" si="13"/>
        <v>25.07</v>
      </c>
      <c r="DU6" s="33">
        <f t="shared" si="13"/>
        <v>25.08</v>
      </c>
      <c r="DV6" s="32">
        <f t="shared" si="13"/>
        <v>24.57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3">
        <f>IF(EC7="",NA(),EC7)</f>
        <v>0.05</v>
      </c>
      <c r="ED6" s="33">
        <f t="shared" ref="ED6:EL6" si="14">IF(ED7="",NA(),ED7)</f>
        <v>0.95</v>
      </c>
      <c r="EE6" s="33">
        <f t="shared" si="14"/>
        <v>1.49</v>
      </c>
      <c r="EF6" s="33">
        <f t="shared" si="14"/>
        <v>0.56999999999999995</v>
      </c>
      <c r="EG6" s="32">
        <f t="shared" si="14"/>
        <v>0.53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124419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58.8</v>
      </c>
      <c r="O7" s="36">
        <v>89.72</v>
      </c>
      <c r="P7" s="36">
        <v>4902</v>
      </c>
      <c r="Q7" s="36">
        <v>9747</v>
      </c>
      <c r="R7" s="36">
        <v>129.87</v>
      </c>
      <c r="S7" s="36">
        <v>75.05</v>
      </c>
      <c r="T7" s="36">
        <v>8668</v>
      </c>
      <c r="U7" s="36">
        <v>128.52000000000001</v>
      </c>
      <c r="V7" s="36">
        <v>67.44</v>
      </c>
      <c r="W7" s="36">
        <v>104.82</v>
      </c>
      <c r="X7" s="36">
        <v>101.37</v>
      </c>
      <c r="Y7" s="36">
        <v>101.25</v>
      </c>
      <c r="Z7" s="36">
        <v>102.43</v>
      </c>
      <c r="AA7" s="36">
        <v>101.4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5.95</v>
      </c>
      <c r="AI7" s="36">
        <v>4.84</v>
      </c>
      <c r="AJ7" s="36">
        <v>3.47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1347.58</v>
      </c>
      <c r="AT7" s="36">
        <v>686.49</v>
      </c>
      <c r="AU7" s="36">
        <v>893.58</v>
      </c>
      <c r="AV7" s="36">
        <v>278.48</v>
      </c>
      <c r="AW7" s="36">
        <v>234.5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574.17999999999995</v>
      </c>
      <c r="BE7" s="36">
        <v>559.59</v>
      </c>
      <c r="BF7" s="36">
        <v>527.19000000000005</v>
      </c>
      <c r="BG7" s="36">
        <v>500.28</v>
      </c>
      <c r="BH7" s="36">
        <v>485.73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69.650000000000006</v>
      </c>
      <c r="BP7" s="36">
        <v>66.92</v>
      </c>
      <c r="BQ7" s="36">
        <v>66.97</v>
      </c>
      <c r="BR7" s="36">
        <v>68.459999999999994</v>
      </c>
      <c r="BS7" s="36">
        <v>67.760000000000005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394.57</v>
      </c>
      <c r="CA7" s="36">
        <v>411.31</v>
      </c>
      <c r="CB7" s="36">
        <v>412.15</v>
      </c>
      <c r="CC7" s="36">
        <v>405.91</v>
      </c>
      <c r="CD7" s="36">
        <v>410.02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69</v>
      </c>
      <c r="CL7" s="36">
        <v>63.55</v>
      </c>
      <c r="CM7" s="36">
        <v>57.86</v>
      </c>
      <c r="CN7" s="36">
        <v>57.68</v>
      </c>
      <c r="CO7" s="36">
        <v>56.1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75.510000000000005</v>
      </c>
      <c r="CW7" s="36">
        <v>81.08</v>
      </c>
      <c r="CX7" s="36">
        <v>88.94</v>
      </c>
      <c r="CY7" s="36">
        <v>88.37</v>
      </c>
      <c r="CZ7" s="36">
        <v>89.6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35.71</v>
      </c>
      <c r="DH7" s="36">
        <v>37.11</v>
      </c>
      <c r="DI7" s="36">
        <v>38.11</v>
      </c>
      <c r="DJ7" s="36">
        <v>47.58</v>
      </c>
      <c r="DK7" s="36">
        <v>48.71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24.76</v>
      </c>
      <c r="DS7" s="36">
        <v>24.77</v>
      </c>
      <c r="DT7" s="36">
        <v>25.07</v>
      </c>
      <c r="DU7" s="36">
        <v>25.08</v>
      </c>
      <c r="DV7" s="36">
        <v>24.57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0.05</v>
      </c>
      <c r="ED7" s="36">
        <v>0.95</v>
      </c>
      <c r="EE7" s="36">
        <v>1.49</v>
      </c>
      <c r="EF7" s="36">
        <v>0.56999999999999995</v>
      </c>
      <c r="EG7" s="36">
        <v>0.53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2017-02-03T00:16:29Z</cp:lastPrinted>
  <dcterms:created xsi:type="dcterms:W3CDTF">2016-12-02T02:00:45Z</dcterms:created>
  <dcterms:modified xsi:type="dcterms:W3CDTF">2017-02-03T00:17:14Z</dcterms:modified>
  <cp:category/>
</cp:coreProperties>
</file>