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_pcsui260301\Desktop\"/>
    </mc:Choice>
  </mc:AlternateContent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W10" i="4"/>
  <c r="P10" i="4"/>
  <c r="BB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<sst xmlns="http://schemas.openxmlformats.org/spreadsheetml/2006/main" count="288" uniqueCount="110">
  <si>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</si>
  <si>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</si>
  <si>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</si>
  <si>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</si>
  <si>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</si>
  <si>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</si>
  <si>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</si>
  <si>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</si>
  <si>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</si>
  <si>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</si>
  <si>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</si>
  <si>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</si>
  <si>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</si>
  <si>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</si>
  <si>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</si>
  <si>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</si>
  <si>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</si>
  <si>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</si>
  <si>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</si>
  <si>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</si>
  <si>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</si>
  <si>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</si>
  <si>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</si>
  <si>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</si>
  <si>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</si>
  <si>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</si>
  <si>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</si>
  <si>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</si>
  <si>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</si>
  <si>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</si>
  <si>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</si>
  <si>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</si>
  <si>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</si>
  <si>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</si>
  <si>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</si>
  <si>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</si>
  <si>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</si>
  <si>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</si>
  <si>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</si>
  <si>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</si>
  <si>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</si>
  <si>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</si>
  <si>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</si>
  <si>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</si>
  <si>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</si>
  <si>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</si>
  <si>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</si>
  <si>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</si>
  <si>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</si>
  <si>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</si>
  <si>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</si>
  <si>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</si>
  <si>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</si>
  <si>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</si>
  <si>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</si>
  <si>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</si>
  <si>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</si>
  <si>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</si>
  <si>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</si>
  <si>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</si>
  <si>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</si>
  <si>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</si>
  <si>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</si>
  <si>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</si>
  <si>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</si>
  <si>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</si>
  <si>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</si>
  <si>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</si>
  <si>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</si>
  <si>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</si>
  <si>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</si>
  <si>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</si>
  <si>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</si>
  <si>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</si>
  <si>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</si>
  <si>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</si>
  <si>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</si>
  <si>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</si>
  <si>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</si>
  <si>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</si>
  <si>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</si>
  <si>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</si>
  <si>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</si>
  <si>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</si>
  <si>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</si>
  <si>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</si>
  <si>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</si>
  <si>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</si>
  <si>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</si>
  <si>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</si>
  <si>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</si>
  <si>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</si>
  <si>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</si>
  <si>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</si>
  <si>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</si>
  <si>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</si>
  <si>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酒々井町</t>
  </si>
  <si>
    <t>法適用</t>
  </si>
  <si>
    <t>下水道事業</t>
  </si>
  <si>
    <t>公共下水道</t>
  </si>
  <si>
    <t>Cb1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</si>
  <si>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</si>
  <si>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</si>
  <si>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</si>
  <si>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</si>
  <si>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</si>
  <si>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</si>
  <si>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「①経常収支比率」は100％を下回っており、「②累積欠損金比率」も類似団体と比較すると低い水準ではあるが、0％を超えているため、経年の状況も踏まえながら経営改善を図っていく必要がある。
　「④企業債残高対事業規模比率」、「⑥汚水処理原価」は類似団体との比較では低く、「⑤経費回収率」は高い状況にある。「③流動比率」についても高い状況であり、資金的には余裕がある状態といえる。</t>
    <rPh sb="3" eb="5">
      <t>ケイジョウ</t>
    </rPh>
    <rPh sb="5" eb="7">
      <t>シュウシ</t>
    </rPh>
    <rPh sb="7" eb="9">
      <t>ヒリツ</t>
    </rPh>
    <rPh sb="16" eb="18">
      <t>シタマワ</t>
    </rPh>
    <rPh sb="25" eb="27">
      <t>ルイセキ</t>
    </rPh>
    <rPh sb="27" eb="30">
      <t>ケッソンキン</t>
    </rPh>
    <rPh sb="30" eb="32">
      <t>ヒリツ</t>
    </rPh>
    <rPh sb="34" eb="36">
      <t>ルイジ</t>
    </rPh>
    <rPh sb="36" eb="38">
      <t>ダンタイ</t>
    </rPh>
    <rPh sb="39" eb="41">
      <t>ヒカク</t>
    </rPh>
    <rPh sb="44" eb="45">
      <t>ヒク</t>
    </rPh>
    <rPh sb="46" eb="48">
      <t>スイジュン</t>
    </rPh>
    <rPh sb="57" eb="58">
      <t>コ</t>
    </rPh>
    <rPh sb="65" eb="67">
      <t>ケイネン</t>
    </rPh>
    <rPh sb="68" eb="70">
      <t>ジョウキョウ</t>
    </rPh>
    <rPh sb="71" eb="72">
      <t>フ</t>
    </rPh>
    <rPh sb="77" eb="79">
      <t>ケイエイ</t>
    </rPh>
    <rPh sb="79" eb="81">
      <t>カイゼン</t>
    </rPh>
    <rPh sb="82" eb="83">
      <t>ハカ</t>
    </rPh>
    <rPh sb="87" eb="89">
      <t>ヒツヨウ</t>
    </rPh>
    <rPh sb="97" eb="99">
      <t>キギョウ</t>
    </rPh>
    <rPh sb="99" eb="100">
      <t>サイ</t>
    </rPh>
    <rPh sb="100" eb="102">
      <t>ザンダカ</t>
    </rPh>
    <rPh sb="102" eb="103">
      <t>タイ</t>
    </rPh>
    <rPh sb="103" eb="105">
      <t>ジギョウ</t>
    </rPh>
    <rPh sb="105" eb="107">
      <t>キボ</t>
    </rPh>
    <rPh sb="107" eb="109">
      <t>ヒリツ</t>
    </rPh>
    <rPh sb="113" eb="115">
      <t>オスイ</t>
    </rPh>
    <rPh sb="115" eb="117">
      <t>ショリ</t>
    </rPh>
    <rPh sb="117" eb="119">
      <t>ゲンカ</t>
    </rPh>
    <rPh sb="121" eb="123">
      <t>ルイジ</t>
    </rPh>
    <rPh sb="123" eb="125">
      <t>ダンタイ</t>
    </rPh>
    <rPh sb="127" eb="129">
      <t>ヒカク</t>
    </rPh>
    <rPh sb="131" eb="132">
      <t>ヒク</t>
    </rPh>
    <rPh sb="136" eb="138">
      <t>ケイヒ</t>
    </rPh>
    <rPh sb="138" eb="140">
      <t>カイシュウ</t>
    </rPh>
    <rPh sb="140" eb="141">
      <t>リツ</t>
    </rPh>
    <rPh sb="143" eb="144">
      <t>タカ</t>
    </rPh>
    <rPh sb="145" eb="147">
      <t>ジョウキョウ</t>
    </rPh>
    <rPh sb="153" eb="155">
      <t>リュウドウ</t>
    </rPh>
    <rPh sb="155" eb="157">
      <t>ヒリツ</t>
    </rPh>
    <rPh sb="163" eb="164">
      <t>タカ</t>
    </rPh>
    <rPh sb="165" eb="167">
      <t>ジョウキョウ</t>
    </rPh>
    <rPh sb="171" eb="174">
      <t>シキンテキ</t>
    </rPh>
    <rPh sb="176" eb="178">
      <t>ヨユウ</t>
    </rPh>
    <rPh sb="181" eb="183">
      <t>ジョウタイ</t>
    </rPh>
    <phoneticPr fontId="4"/>
  </si>
  <si>
    <t>　有形固定資産減価償却率は類似団体と比較して低い水準にあり、管渠老朽化率も0％となっており、当面老朽化の課題はない。
　今後、法定耐用年数（50年）を迎える下水道管については、現在策定中の「下水道事業長寿命化基本計画」に基づき、適切に更新していく。</t>
    <rPh sb="1" eb="3">
      <t>ユウケイ</t>
    </rPh>
    <rPh sb="3" eb="5">
      <t>コテイ</t>
    </rPh>
    <rPh sb="5" eb="7">
      <t>シサン</t>
    </rPh>
    <rPh sb="7" eb="8">
      <t>ゲン</t>
    </rPh>
    <rPh sb="8" eb="9">
      <t>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20">
      <t>ヒカク</t>
    </rPh>
    <rPh sb="22" eb="23">
      <t>ヒク</t>
    </rPh>
    <rPh sb="24" eb="26">
      <t>スイジュン</t>
    </rPh>
    <rPh sb="30" eb="31">
      <t>カン</t>
    </rPh>
    <rPh sb="31" eb="32">
      <t>キョ</t>
    </rPh>
    <rPh sb="32" eb="35">
      <t>ロウキュウカ</t>
    </rPh>
    <rPh sb="35" eb="36">
      <t>リツ</t>
    </rPh>
    <rPh sb="46" eb="48">
      <t>トウメン</t>
    </rPh>
    <rPh sb="48" eb="51">
      <t>ロウキュウカ</t>
    </rPh>
    <rPh sb="52" eb="54">
      <t>カダイ</t>
    </rPh>
    <rPh sb="60" eb="62">
      <t>コンゴ</t>
    </rPh>
    <rPh sb="63" eb="65">
      <t>ホウテイ</t>
    </rPh>
    <rPh sb="65" eb="67">
      <t>タイヨウ</t>
    </rPh>
    <rPh sb="67" eb="69">
      <t>ネンスウ</t>
    </rPh>
    <rPh sb="72" eb="73">
      <t>ネン</t>
    </rPh>
    <rPh sb="75" eb="76">
      <t>ムカ</t>
    </rPh>
    <rPh sb="78" eb="81">
      <t>ゲスイドウ</t>
    </rPh>
    <rPh sb="81" eb="82">
      <t>カン</t>
    </rPh>
    <rPh sb="88" eb="90">
      <t>ゲンザイ</t>
    </rPh>
    <rPh sb="90" eb="93">
      <t>サクテイチュウ</t>
    </rPh>
    <rPh sb="95" eb="98">
      <t>ゲスイドウ</t>
    </rPh>
    <rPh sb="98" eb="100">
      <t>ジギョウ</t>
    </rPh>
    <rPh sb="100" eb="101">
      <t>チョウ</t>
    </rPh>
    <rPh sb="101" eb="104">
      <t>ジュミョウカ</t>
    </rPh>
    <rPh sb="104" eb="106">
      <t>キホン</t>
    </rPh>
    <rPh sb="106" eb="108">
      <t>ケイカク</t>
    </rPh>
    <rPh sb="110" eb="111">
      <t>モト</t>
    </rPh>
    <rPh sb="114" eb="116">
      <t>テキセツ</t>
    </rPh>
    <rPh sb="117" eb="119">
      <t>コウシン</t>
    </rPh>
    <phoneticPr fontId="4"/>
  </si>
  <si>
    <t>　全体計画における未整備区域の計画的な整備を行うとともに、今後発生してくる管渠の老朽化に対応するため、現在策定中の「下水道事業見直し事業計画」、「下水道事業長寿命化基本計画」等により、計画的な整備、更新を実施し、経営の健全化を図っていきたい。</t>
    <rPh sb="1" eb="3">
      <t>ゼンタイ</t>
    </rPh>
    <rPh sb="3" eb="5">
      <t>ケイカク</t>
    </rPh>
    <rPh sb="9" eb="12">
      <t>ミセイビ</t>
    </rPh>
    <rPh sb="12" eb="14">
      <t>クイキ</t>
    </rPh>
    <rPh sb="15" eb="18">
      <t>ケイカクテキ</t>
    </rPh>
    <rPh sb="19" eb="21">
      <t>セイビ</t>
    </rPh>
    <rPh sb="22" eb="23">
      <t>オコナ</t>
    </rPh>
    <rPh sb="29" eb="31">
      <t>コンゴ</t>
    </rPh>
    <rPh sb="31" eb="33">
      <t>ハッセイ</t>
    </rPh>
    <rPh sb="37" eb="38">
      <t>カン</t>
    </rPh>
    <rPh sb="38" eb="39">
      <t>キョ</t>
    </rPh>
    <rPh sb="40" eb="43">
      <t>ロウキュウカ</t>
    </rPh>
    <rPh sb="44" eb="46">
      <t>タイオウ</t>
    </rPh>
    <rPh sb="51" eb="53">
      <t>ゲンザイ</t>
    </rPh>
    <rPh sb="53" eb="56">
      <t>サクテイチュウ</t>
    </rPh>
    <rPh sb="58" eb="61">
      <t>ゲスイドウ</t>
    </rPh>
    <rPh sb="61" eb="63">
      <t>ジギョウ</t>
    </rPh>
    <rPh sb="63" eb="65">
      <t>ミナオ</t>
    </rPh>
    <rPh sb="66" eb="68">
      <t>ジギョウ</t>
    </rPh>
    <rPh sb="68" eb="70">
      <t>ケイカク</t>
    </rPh>
    <rPh sb="73" eb="76">
      <t>ゲスイドウ</t>
    </rPh>
    <rPh sb="76" eb="78">
      <t>ジギョウ</t>
    </rPh>
    <rPh sb="78" eb="79">
      <t>チョウ</t>
    </rPh>
    <rPh sb="79" eb="82">
      <t>ジュミョウカ</t>
    </rPh>
    <rPh sb="82" eb="84">
      <t>キホン</t>
    </rPh>
    <rPh sb="84" eb="86">
      <t>ケイカク</t>
    </rPh>
    <rPh sb="87" eb="88">
      <t>ナド</t>
    </rPh>
    <rPh sb="92" eb="95">
      <t>ケイカクテキ</t>
    </rPh>
    <rPh sb="96" eb="98">
      <t>セイビ</t>
    </rPh>
    <rPh sb="99" eb="101">
      <t>コウシン</t>
    </rPh>
    <rPh sb="102" eb="104">
      <t>ジッシ</t>
    </rPh>
    <rPh sb="106" eb="108">
      <t>ケイエイ</t>
    </rPh>
    <rPh sb="109" eb="112">
      <t>ケンゼンカ</t>
    </rPh>
    <rPh sb="113" eb="11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</si>
</sst>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96560"/>
        <c:axId val="9319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96560"/>
        <c:axId val="93196944"/>
      </c:lineChart>
      <c:dateAx>
        <c:axId val="9319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96944"/>
        <c:crosses val="autoZero"/>
        <c:auto val="1"/>
        <c:lblOffset val="100"/>
        <c:baseTimeUnit val="years"/>
      </c:dateAx>
      <c:valAx>
        <c:axId val="9319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9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50816"/>
        <c:axId val="15954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62.16</c:v>
                </c:pt>
                <c:pt idx="4">
                  <c:v>59.97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50816"/>
        <c:axId val="159544344"/>
      </c:lineChart>
      <c:dateAx>
        <c:axId val="15775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44344"/>
        <c:crosses val="autoZero"/>
        <c:auto val="1"/>
        <c:lblOffset val="100"/>
        <c:baseTimeUnit val="years"/>
      </c:dateAx>
      <c:valAx>
        <c:axId val="15954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75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97.85</c:v>
                </c:pt>
                <c:pt idx="4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45520"/>
        <c:axId val="15965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95.73</c:v>
                </c:pt>
                <c:pt idx="4">
                  <c:v>94.8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45520"/>
        <c:axId val="159657560"/>
      </c:lineChart>
      <c:dateAx>
        <c:axId val="15954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657560"/>
        <c:crosses val="autoZero"/>
        <c:auto val="1"/>
        <c:lblOffset val="100"/>
        <c:baseTimeUnit val="years"/>
      </c:dateAx>
      <c:valAx>
        <c:axId val="15965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4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83.42</c:v>
                </c:pt>
                <c:pt idx="4">
                  <c:v>88.57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13696"/>
        <c:axId val="15921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93.04</c:v>
                </c:pt>
                <c:pt idx="4">
                  <c:v>95.24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13696"/>
        <c:axId val="159218176"/>
      </c:lineChart>
      <c:dateAx>
        <c:axId val="1592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218176"/>
        <c:crosses val="autoZero"/>
        <c:auto val="1"/>
        <c:lblOffset val="100"/>
        <c:baseTimeUnit val="years"/>
      </c:dateAx>
      <c:valAx>
        <c:axId val="15921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3.61</c:v>
                </c:pt>
                <c:pt idx="4">
                  <c:v>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70016"/>
        <c:axId val="1592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33.53</c:v>
                </c:pt>
                <c:pt idx="4">
                  <c:v>34.39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70016"/>
        <c:axId val="159270400"/>
      </c:lineChart>
      <c:dateAx>
        <c:axId val="15927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270400"/>
        <c:crosses val="autoZero"/>
        <c:auto val="1"/>
        <c:lblOffset val="100"/>
        <c:baseTimeUnit val="years"/>
      </c:dateAx>
      <c:valAx>
        <c:axId val="1592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7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36928"/>
        <c:axId val="15923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1.86</c:v>
                </c:pt>
                <c:pt idx="4">
                  <c:v>2.2200000000000002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36928"/>
        <c:axId val="159235256"/>
      </c:lineChart>
      <c:dateAx>
        <c:axId val="1592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235256"/>
        <c:crosses val="autoZero"/>
        <c:auto val="1"/>
        <c:lblOffset val="100"/>
        <c:baseTimeUnit val="years"/>
      </c:dateAx>
      <c:valAx>
        <c:axId val="15923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3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25.01</c:v>
                </c:pt>
                <c:pt idx="4">
                  <c:v>14.93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88952"/>
        <c:axId val="15938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22.37</c:v>
                </c:pt>
                <c:pt idx="4">
                  <c:v>54.27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88952"/>
        <c:axId val="159389344"/>
      </c:lineChart>
      <c:dateAx>
        <c:axId val="159388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389344"/>
        <c:crosses val="autoZero"/>
        <c:auto val="1"/>
        <c:lblOffset val="100"/>
        <c:baseTimeUnit val="years"/>
      </c:dateAx>
      <c:valAx>
        <c:axId val="15938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388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274.19</c:v>
                </c:pt>
                <c:pt idx="4">
                  <c:v>370.16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90520"/>
        <c:axId val="15939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118.27</c:v>
                </c:pt>
                <c:pt idx="4">
                  <c:v>163.80000000000001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90520"/>
        <c:axId val="159390912"/>
      </c:lineChart>
      <c:dateAx>
        <c:axId val="15939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390912"/>
        <c:crosses val="autoZero"/>
        <c:auto val="1"/>
        <c:lblOffset val="100"/>
        <c:baseTimeUnit val="years"/>
      </c:dateAx>
      <c:valAx>
        <c:axId val="15939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390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350.28</c:v>
                </c:pt>
                <c:pt idx="4">
                  <c:v>309.98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92088"/>
        <c:axId val="1593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641.22</c:v>
                </c:pt>
                <c:pt idx="4">
                  <c:v>681.23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92088"/>
        <c:axId val="159392480"/>
      </c:lineChart>
      <c:dateAx>
        <c:axId val="159392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392480"/>
        <c:crosses val="autoZero"/>
        <c:auto val="1"/>
        <c:lblOffset val="100"/>
        <c:baseTimeUnit val="years"/>
      </c:dateAx>
      <c:valAx>
        <c:axId val="1593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39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73.91</c:v>
                </c:pt>
                <c:pt idx="4">
                  <c:v>121.17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42776"/>
        <c:axId val="15954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71.48</c:v>
                </c:pt>
                <c:pt idx="4">
                  <c:v>76.84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42776"/>
        <c:axId val="159543168"/>
      </c:lineChart>
      <c:dateAx>
        <c:axId val="15954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543168"/>
        <c:crosses val="autoZero"/>
        <c:auto val="1"/>
        <c:lblOffset val="100"/>
        <c:baseTimeUnit val="years"/>
      </c:dateAx>
      <c:valAx>
        <c:axId val="15954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542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169.1</c:v>
                </c:pt>
                <c:pt idx="4">
                  <c:v>105.58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50424"/>
        <c:axId val="15775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170.07</c:v>
                </c:pt>
                <c:pt idx="4">
                  <c:v>160.72999999999999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50424"/>
        <c:axId val="157750032"/>
      </c:lineChart>
      <c:dateAx>
        <c:axId val="157750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750032"/>
        <c:crosses val="autoZero"/>
        <c:auto val="1"/>
        <c:lblOffset val="100"/>
        <c:baseTimeUnit val="years"/>
      </c:dateAx>
      <c:valAx>
        <c:axId val="15775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75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酒々井町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21256</v>
      </c>
      <c r="AM8" s="64"/>
      <c r="AN8" s="64"/>
      <c r="AO8" s="64"/>
      <c r="AP8" s="64"/>
      <c r="AQ8" s="64"/>
      <c r="AR8" s="64"/>
      <c r="AS8" s="64"/>
      <c r="AT8" s="63">
        <f>データ!S6</f>
        <v>19.010000000000002</v>
      </c>
      <c r="AU8" s="63"/>
      <c r="AV8" s="63"/>
      <c r="AW8" s="63"/>
      <c r="AX8" s="63"/>
      <c r="AY8" s="63"/>
      <c r="AZ8" s="63"/>
      <c r="BA8" s="63"/>
      <c r="BB8" s="63">
        <f>データ!T6</f>
        <v>1118.1500000000001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84.48</v>
      </c>
      <c r="J10" s="63"/>
      <c r="K10" s="63"/>
      <c r="L10" s="63"/>
      <c r="M10" s="63"/>
      <c r="N10" s="63"/>
      <c r="O10" s="63"/>
      <c r="P10" s="63">
        <f>データ!O6</f>
        <v>92.22</v>
      </c>
      <c r="Q10" s="63"/>
      <c r="R10" s="63"/>
      <c r="S10" s="63"/>
      <c r="T10" s="63"/>
      <c r="U10" s="63"/>
      <c r="V10" s="63"/>
      <c r="W10" s="63">
        <f>データ!P6</f>
        <v>81.08</v>
      </c>
      <c r="X10" s="63"/>
      <c r="Y10" s="63"/>
      <c r="Z10" s="63"/>
      <c r="AA10" s="63"/>
      <c r="AB10" s="63"/>
      <c r="AC10" s="63"/>
      <c r="AD10" s="64">
        <f>データ!Q6</f>
        <v>2163</v>
      </c>
      <c r="AE10" s="64"/>
      <c r="AF10" s="64"/>
      <c r="AG10" s="64"/>
      <c r="AH10" s="64"/>
      <c r="AI10" s="64"/>
      <c r="AJ10" s="64"/>
      <c r="AK10" s="2"/>
      <c r="AL10" s="64">
        <f>データ!U6</f>
        <v>19540</v>
      </c>
      <c r="AM10" s="64"/>
      <c r="AN10" s="64"/>
      <c r="AO10" s="64"/>
      <c r="AP10" s="64"/>
      <c r="AQ10" s="64"/>
      <c r="AR10" s="64"/>
      <c r="AS10" s="64"/>
      <c r="AT10" s="63">
        <f>データ!V6</f>
        <v>3.83</v>
      </c>
      <c r="AU10" s="63"/>
      <c r="AV10" s="63"/>
      <c r="AW10" s="63"/>
      <c r="AX10" s="63"/>
      <c r="AY10" s="63"/>
      <c r="AZ10" s="63"/>
      <c r="BA10" s="63"/>
      <c r="BB10" s="63">
        <f>データ!W6</f>
        <v>5101.83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123226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酒々井町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>
        <f t="shared" si="3"/>
        <v>84.48</v>
      </c>
      <c r="O6" s="32">
        <f t="shared" si="3"/>
        <v>92.22</v>
      </c>
      <c r="P6" s="32">
        <f t="shared" si="3"/>
        <v>81.08</v>
      </c>
      <c r="Q6" s="32">
        <f t="shared" si="3"/>
        <v>2163</v>
      </c>
      <c r="R6" s="32">
        <f t="shared" si="3"/>
        <v>21256</v>
      </c>
      <c r="S6" s="32">
        <f t="shared" si="3"/>
        <v>19.010000000000002</v>
      </c>
      <c r="T6" s="32">
        <f t="shared" si="3"/>
        <v>1118.1500000000001</v>
      </c>
      <c r="U6" s="32">
        <f t="shared" si="3"/>
        <v>19540</v>
      </c>
      <c r="V6" s="32">
        <f t="shared" si="3"/>
        <v>3.83</v>
      </c>
      <c r="W6" s="32">
        <f t="shared" si="3"/>
        <v>5101.83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83.42</v>
      </c>
      <c r="AB6" s="33">
        <f t="shared" si="4"/>
        <v>88.57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93.04</v>
      </c>
      <c r="AG6" s="33">
        <f t="shared" si="4"/>
        <v>95.24</v>
      </c>
      <c r="AH6" s="32" t="str">
        <f>IF(AH7="","",IF(AH7="-","【-】","【"&amp;SUBSTITUTE(TEXT(AH7,"#,##0.00"),"-","△")&amp;"】"))</f>
        <v>【108.23】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>
        <f t="shared" si="5"/>
        <v>25.01</v>
      </c>
      <c r="AM6" s="33">
        <f t="shared" si="5"/>
        <v>14.93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22.37</v>
      </c>
      <c r="AR6" s="33">
        <f t="shared" si="5"/>
        <v>54.27</v>
      </c>
      <c r="AS6" s="32" t="str">
        <f>IF(AS7="","",IF(AS7="-","【-】","【"&amp;SUBSTITUTE(TEXT(AS7,"#,##0.00"),"-","△")&amp;"】"))</f>
        <v>【4.45】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274.19</v>
      </c>
      <c r="AX6" s="33">
        <f t="shared" si="6"/>
        <v>370.16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118.27</v>
      </c>
      <c r="BC6" s="33">
        <f t="shared" si="6"/>
        <v>163.80000000000001</v>
      </c>
      <c r="BD6" s="32" t="str">
        <f>IF(BD7="","",IF(BD7="-","【-】","【"&amp;SUBSTITUTE(TEXT(BD7,"#,##0.00"),"-","△")&amp;"】"))</f>
        <v>【57.41】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350.28</v>
      </c>
      <c r="BI6" s="33">
        <f t="shared" si="7"/>
        <v>309.98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641.22</v>
      </c>
      <c r="BN6" s="33">
        <f t="shared" si="7"/>
        <v>681.23</v>
      </c>
      <c r="BO6" s="32" t="str">
        <f>IF(BO7="","",IF(BO7="-","【-】","【"&amp;SUBSTITUTE(TEXT(BO7,"#,##0.00"),"-","△")&amp;"】"))</f>
        <v>【763.62】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73.91</v>
      </c>
      <c r="BT6" s="33">
        <f t="shared" si="8"/>
        <v>121.17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71.48</v>
      </c>
      <c r="BY6" s="33">
        <f t="shared" si="8"/>
        <v>76.84</v>
      </c>
      <c r="BZ6" s="32" t="str">
        <f>IF(BZ7="","",IF(BZ7="-","【-】","【"&amp;SUBSTITUTE(TEXT(BZ7,"#,##0.00"),"-","△")&amp;"】"))</f>
        <v>【98.53】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169.1</v>
      </c>
      <c r="CE6" s="33">
        <f t="shared" si="9"/>
        <v>105.58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170.07</v>
      </c>
      <c r="CJ6" s="33">
        <f t="shared" si="9"/>
        <v>160.72999999999999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62.16</v>
      </c>
      <c r="CU6" s="33">
        <f t="shared" si="10"/>
        <v>59.97</v>
      </c>
      <c r="CV6" s="32" t="str">
        <f>IF(CV7="","",IF(CV7="-","【-】","【"&amp;SUBSTITUTE(TEXT(CV7,"#,##0.00"),"-","△")&amp;"】"))</f>
        <v>【60.01】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97.85</v>
      </c>
      <c r="DA6" s="33">
        <f t="shared" si="11"/>
        <v>97.62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95.73</v>
      </c>
      <c r="DF6" s="33">
        <f t="shared" si="11"/>
        <v>94.8</v>
      </c>
      <c r="DG6" s="32" t="str">
        <f>IF(DG7="","",IF(DG7="-","【-】","【"&amp;SUBSTITUTE(TEXT(DG7,"#,##0.00"),"-","△")&amp;"】"))</f>
        <v>【94.73】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3.61</v>
      </c>
      <c r="DL6" s="33">
        <f t="shared" si="12"/>
        <v>7.32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33.53</v>
      </c>
      <c r="DQ6" s="33">
        <f t="shared" si="12"/>
        <v>34.39</v>
      </c>
      <c r="DR6" s="32" t="str">
        <f>IF(DR7="","",IF(DR7="-","【-】","【"&amp;SUBSTITUTE(TEXT(DR7,"#,##0.00"),"-","△")&amp;"】"))</f>
        <v>【36.85】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>
        <f t="shared" si="13"/>
        <v>1.86</v>
      </c>
      <c r="EB6" s="33">
        <f t="shared" si="13"/>
        <v>2.2200000000000002</v>
      </c>
      <c r="EC6" s="32" t="str">
        <f>IF(EC7="","",IF(EC7="-","【-】","【"&amp;SUBSTITUTE(TEXT(EC7,"#,##0.00"),"-","△")&amp;"】"))</f>
        <v>【4.56】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7.0000000000000007E-2</v>
      </c>
      <c r="EM6" s="33">
        <f t="shared" si="14"/>
        <v>1.08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123226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84.48</v>
      </c>
      <c r="O7" s="36">
        <v>92.22</v>
      </c>
      <c r="P7" s="36">
        <v>81.08</v>
      </c>
      <c r="Q7" s="36">
        <v>2163</v>
      </c>
      <c r="R7" s="36">
        <v>21256</v>
      </c>
      <c r="S7" s="36">
        <v>19.010000000000002</v>
      </c>
      <c r="T7" s="36">
        <v>1118.1500000000001</v>
      </c>
      <c r="U7" s="36">
        <v>19540</v>
      </c>
      <c r="V7" s="36">
        <v>3.83</v>
      </c>
      <c r="W7" s="36">
        <v>5101.83</v>
      </c>
      <c r="X7" s="36" t="s">
        <v>101</v>
      </c>
      <c r="Y7" s="36" t="s">
        <v>101</v>
      </c>
      <c r="Z7" s="36" t="s">
        <v>101</v>
      </c>
      <c r="AA7" s="36">
        <v>83.42</v>
      </c>
      <c r="AB7" s="36">
        <v>88.57</v>
      </c>
      <c r="AC7" s="36" t="s">
        <v>101</v>
      </c>
      <c r="AD7" s="36" t="s">
        <v>101</v>
      </c>
      <c r="AE7" s="36" t="s">
        <v>101</v>
      </c>
      <c r="AF7" s="36">
        <v>93.04</v>
      </c>
      <c r="AG7" s="36">
        <v>95.24</v>
      </c>
      <c r="AH7" s="36">
        <v>108.23</v>
      </c>
      <c r="AI7" s="36" t="s">
        <v>101</v>
      </c>
      <c r="AJ7" s="36" t="s">
        <v>101</v>
      </c>
      <c r="AK7" s="36" t="s">
        <v>101</v>
      </c>
      <c r="AL7" s="36">
        <v>25.01</v>
      </c>
      <c r="AM7" s="36">
        <v>14.93</v>
      </c>
      <c r="AN7" s="36" t="s">
        <v>101</v>
      </c>
      <c r="AO7" s="36" t="s">
        <v>101</v>
      </c>
      <c r="AP7" s="36" t="s">
        <v>101</v>
      </c>
      <c r="AQ7" s="36">
        <v>22.37</v>
      </c>
      <c r="AR7" s="36">
        <v>54.27</v>
      </c>
      <c r="AS7" s="36">
        <v>4.45</v>
      </c>
      <c r="AT7" s="36" t="s">
        <v>101</v>
      </c>
      <c r="AU7" s="36" t="s">
        <v>101</v>
      </c>
      <c r="AV7" s="36" t="s">
        <v>101</v>
      </c>
      <c r="AW7" s="36">
        <v>274.19</v>
      </c>
      <c r="AX7" s="36">
        <v>370.16</v>
      </c>
      <c r="AY7" s="36" t="s">
        <v>101</v>
      </c>
      <c r="AZ7" s="36" t="s">
        <v>101</v>
      </c>
      <c r="BA7" s="36" t="s">
        <v>101</v>
      </c>
      <c r="BB7" s="36">
        <v>118.27</v>
      </c>
      <c r="BC7" s="36">
        <v>163.80000000000001</v>
      </c>
      <c r="BD7" s="36">
        <v>57.41</v>
      </c>
      <c r="BE7" s="36" t="s">
        <v>101</v>
      </c>
      <c r="BF7" s="36" t="s">
        <v>101</v>
      </c>
      <c r="BG7" s="36" t="s">
        <v>101</v>
      </c>
      <c r="BH7" s="36">
        <v>350.28</v>
      </c>
      <c r="BI7" s="36">
        <v>309.98</v>
      </c>
      <c r="BJ7" s="36" t="s">
        <v>101</v>
      </c>
      <c r="BK7" s="36" t="s">
        <v>101</v>
      </c>
      <c r="BL7" s="36" t="s">
        <v>101</v>
      </c>
      <c r="BM7" s="36">
        <v>641.22</v>
      </c>
      <c r="BN7" s="36">
        <v>681.23</v>
      </c>
      <c r="BO7" s="36">
        <v>763.62</v>
      </c>
      <c r="BP7" s="36" t="s">
        <v>101</v>
      </c>
      <c r="BQ7" s="36" t="s">
        <v>101</v>
      </c>
      <c r="BR7" s="36" t="s">
        <v>101</v>
      </c>
      <c r="BS7" s="36">
        <v>73.91</v>
      </c>
      <c r="BT7" s="36">
        <v>121.17</v>
      </c>
      <c r="BU7" s="36" t="s">
        <v>101</v>
      </c>
      <c r="BV7" s="36" t="s">
        <v>101</v>
      </c>
      <c r="BW7" s="36" t="s">
        <v>101</v>
      </c>
      <c r="BX7" s="36">
        <v>71.48</v>
      </c>
      <c r="BY7" s="36">
        <v>76.84</v>
      </c>
      <c r="BZ7" s="36">
        <v>98.53</v>
      </c>
      <c r="CA7" s="36" t="s">
        <v>101</v>
      </c>
      <c r="CB7" s="36" t="s">
        <v>101</v>
      </c>
      <c r="CC7" s="36" t="s">
        <v>101</v>
      </c>
      <c r="CD7" s="36">
        <v>169.1</v>
      </c>
      <c r="CE7" s="36">
        <v>105.58</v>
      </c>
      <c r="CF7" s="36" t="s">
        <v>101</v>
      </c>
      <c r="CG7" s="36" t="s">
        <v>101</v>
      </c>
      <c r="CH7" s="36" t="s">
        <v>101</v>
      </c>
      <c r="CI7" s="36">
        <v>170.07</v>
      </c>
      <c r="CJ7" s="36">
        <v>160.72999999999999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>
        <v>62.16</v>
      </c>
      <c r="CU7" s="36">
        <v>59.97</v>
      </c>
      <c r="CV7" s="36">
        <v>60.01</v>
      </c>
      <c r="CW7" s="36" t="s">
        <v>101</v>
      </c>
      <c r="CX7" s="36" t="s">
        <v>101</v>
      </c>
      <c r="CY7" s="36" t="s">
        <v>101</v>
      </c>
      <c r="CZ7" s="36">
        <v>97.85</v>
      </c>
      <c r="DA7" s="36">
        <v>97.62</v>
      </c>
      <c r="DB7" s="36" t="s">
        <v>101</v>
      </c>
      <c r="DC7" s="36" t="s">
        <v>101</v>
      </c>
      <c r="DD7" s="36" t="s">
        <v>101</v>
      </c>
      <c r="DE7" s="36">
        <v>95.73</v>
      </c>
      <c r="DF7" s="36">
        <v>94.8</v>
      </c>
      <c r="DG7" s="36">
        <v>94.73</v>
      </c>
      <c r="DH7" s="36" t="s">
        <v>101</v>
      </c>
      <c r="DI7" s="36" t="s">
        <v>101</v>
      </c>
      <c r="DJ7" s="36" t="s">
        <v>101</v>
      </c>
      <c r="DK7" s="36">
        <v>3.61</v>
      </c>
      <c r="DL7" s="36">
        <v>7.32</v>
      </c>
      <c r="DM7" s="36" t="s">
        <v>101</v>
      </c>
      <c r="DN7" s="36" t="s">
        <v>101</v>
      </c>
      <c r="DO7" s="36" t="s">
        <v>101</v>
      </c>
      <c r="DP7" s="36">
        <v>33.53</v>
      </c>
      <c r="DQ7" s="36">
        <v>34.39</v>
      </c>
      <c r="DR7" s="36">
        <v>36.85</v>
      </c>
      <c r="DS7" s="36" t="s">
        <v>101</v>
      </c>
      <c r="DT7" s="36" t="s">
        <v>101</v>
      </c>
      <c r="DU7" s="36" t="s">
        <v>101</v>
      </c>
      <c r="DV7" s="36">
        <v>0</v>
      </c>
      <c r="DW7" s="36">
        <v>0</v>
      </c>
      <c r="DX7" s="36" t="s">
        <v>101</v>
      </c>
      <c r="DY7" s="36" t="s">
        <v>101</v>
      </c>
      <c r="DZ7" s="36" t="s">
        <v>101</v>
      </c>
      <c r="EA7" s="36">
        <v>1.86</v>
      </c>
      <c r="EB7" s="36">
        <v>2.2200000000000002</v>
      </c>
      <c r="EC7" s="36">
        <v>4.5599999999999996</v>
      </c>
      <c r="ED7" s="36" t="s">
        <v>101</v>
      </c>
      <c r="EE7" s="36" t="s">
        <v>101</v>
      </c>
      <c r="EF7" s="36" t="s">
        <v>101</v>
      </c>
      <c r="EG7" s="36">
        <v>0</v>
      </c>
      <c r="EH7" s="36">
        <v>0</v>
      </c>
      <c r="EI7" s="36" t="s">
        <v>101</v>
      </c>
      <c r="EJ7" s="36" t="s">
        <v>101</v>
      </c>
      <c r="EK7" s="36" t="s">
        <v>101</v>
      </c>
      <c r="EL7" s="36">
        <v>7.0000000000000007E-2</v>
      </c>
      <c r="EM7" s="36">
        <v>1.08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u_pcsui260301</cp:lastModifiedBy>
  <cp:lastPrinted>2017-02-13T00:58:57Z</cp:lastPrinted>
  <dcterms:created xsi:type="dcterms:W3CDTF">2017-02-08T02:34:56Z</dcterms:created>
  <dcterms:modified xsi:type="dcterms:W3CDTF">2017-02-13T00:59:03Z</dcterms:modified>
  <cp:category/>
</cp:coreProperties>
</file>