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4.20.76\home\ikuo.kyoso\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M6" i="5"/>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B10"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<sst xmlns="http://schemas.openxmlformats.org/spreadsheetml/2006/main" count="217" uniqueCount="107">
  <si>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</si>
  <si>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</si>
  <si>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</si>
  <si>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</si>
  <si>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</si>
  <si>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</si>
  <si>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</si>
  <si>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</si>
  <si>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</si>
  <si>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</si>
  <si>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</si>
  <si>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</si>
  <si>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</si>
  <si>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</si>
  <si>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</si>
  <si>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</si>
  <si>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</si>
  <si>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</si>
  <si>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</si>
  <si>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</si>
  <si>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</si>
  <si>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</si>
  <si>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</si>
  <si>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</si>
  <si>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</si>
  <si>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</si>
  <si>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</si>
  <si>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</si>
  <si>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</si>
  <si>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</si>
  <si>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</si>
  <si>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</si>
  <si>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</si>
  <si>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</si>
  <si>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</si>
  <si>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</si>
  <si>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</si>
  <si>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</si>
  <si>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</si>
  <si>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</si>
  <si>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</si>
  <si>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</si>
  <si>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</si>
  <si>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</si>
  <si>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</si>
  <si>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</si>
  <si>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</si>
  <si>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</si>
  <si>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</si>
  <si>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</si>
  <si>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</si>
  <si>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</si>
  <si>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</si>
  <si>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</si>
  <si>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</si>
  <si>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</si>
  <si>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</si>
  <si>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</si>
  <si>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</si>
  <si>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</si>
  <si>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</si>
  <si>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</si>
  <si>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</si>
  <si>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</si>
  <si>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</si>
  <si>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</si>
  <si>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</si>
  <si>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</si>
  <si>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</si>
  <si>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</si>
  <si>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</si>
  <si>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</si>
  <si>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</si>
  <si>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</si>
  <si>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</si>
  <si>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</si>
  <si>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</si>
  <si>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</si>
  <si>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</si>
  <si>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</si>
  <si>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</si>
  <si>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</si>
  <si>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</si>
  <si>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</si>
  <si>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</si>
  <si>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</si>
  <si>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</si>
  <si>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</si>
  <si>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</si>
  <si>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</si>
  <si>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</si>
  <si>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</si>
  <si>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</si>
  <si>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酒々井町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</si>
  <si>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</si>
  <si>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</si>
  <si>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</si>
  <si>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</si>
  <si>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</si>
  <si>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</si>
  <si>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</si>
  <si>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</si>
  <si>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</si>
  <si>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</si>
  <si>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全国平均や類似団体平均値に比べ良い数値で推移している。
特に「②累積欠損金」については過去１０年以上発生していない。
また、「⑧有収率」も全国平均と比べて７～８ポイント上回っていることなどから、経営の健全性・効率性については良好な水準にあるものと思われる。
なお、平成２７年度においては、鉛給水管の更新工事が実施できなかったため、当該年度における費用が一時的に抑えられたことにより、「①経常収支比率」・「⑤料金回収率」・「⑥給水原価」が例年に比べ良い数値となった。
これらのことから、平成２７年度については、概ね良好な水準にあると判断している。
なお、平成１２年度から企業債の借入れは行っていないが、今後、老朽施設の更新工事が増加する可能性があり、いずれかの時点で借入れることになるが、更新計画の策定と併せて検討する。</t>
    <rPh sb="0" eb="2">
      <t>ゼンコク</t>
    </rPh>
    <rPh sb="2" eb="4">
      <t>ヘイキン</t>
    </rPh>
    <rPh sb="5" eb="7">
      <t>ルイジ</t>
    </rPh>
    <rPh sb="7" eb="9">
      <t>ダンタイ</t>
    </rPh>
    <rPh sb="9" eb="12">
      <t>ヘイキンチ</t>
    </rPh>
    <rPh sb="13" eb="14">
      <t>クラ</t>
    </rPh>
    <rPh sb="15" eb="16">
      <t>ヨ</t>
    </rPh>
    <rPh sb="17" eb="19">
      <t>スウチ</t>
    </rPh>
    <rPh sb="20" eb="22">
      <t>スイイ</t>
    </rPh>
    <rPh sb="28" eb="29">
      <t>トク</t>
    </rPh>
    <rPh sb="32" eb="34">
      <t>ルイセキ</t>
    </rPh>
    <rPh sb="34" eb="37">
      <t>ケッソンキン</t>
    </rPh>
    <rPh sb="43" eb="45">
      <t>カコ</t>
    </rPh>
    <rPh sb="47" eb="50">
      <t>ネンイジョウ</t>
    </rPh>
    <rPh sb="50" eb="52">
      <t>ハッセイ</t>
    </rPh>
    <rPh sb="64" eb="67">
      <t>ユウシュウリツ</t>
    </rPh>
    <rPh sb="69" eb="71">
      <t>ゼンコク</t>
    </rPh>
    <rPh sb="71" eb="73">
      <t>ヘイキン</t>
    </rPh>
    <rPh sb="74" eb="75">
      <t>クラ</t>
    </rPh>
    <rPh sb="84" eb="86">
      <t>ウワマワ</t>
    </rPh>
    <rPh sb="97" eb="99">
      <t>ケイエイ</t>
    </rPh>
    <rPh sb="100" eb="103">
      <t>ケンゼンセイ</t>
    </rPh>
    <rPh sb="104" eb="107">
      <t>コウリツセイ</t>
    </rPh>
    <rPh sb="112" eb="114">
      <t>リョウコウ</t>
    </rPh>
    <rPh sb="115" eb="117">
      <t>スイジュン</t>
    </rPh>
    <rPh sb="123" eb="124">
      <t>オモ</t>
    </rPh>
    <rPh sb="132" eb="134">
      <t>ヘイセイ</t>
    </rPh>
    <rPh sb="136" eb="138">
      <t>ネンド</t>
    </rPh>
    <rPh sb="144" eb="145">
      <t>ナマリ</t>
    </rPh>
    <rPh sb="145" eb="148">
      <t>キュウスイカン</t>
    </rPh>
    <rPh sb="149" eb="151">
      <t>コウシン</t>
    </rPh>
    <rPh sb="151" eb="153">
      <t>コウジ</t>
    </rPh>
    <rPh sb="154" eb="156">
      <t>ジッシ</t>
    </rPh>
    <rPh sb="165" eb="167">
      <t>トウガイ</t>
    </rPh>
    <rPh sb="167" eb="169">
      <t>ネンド</t>
    </rPh>
    <rPh sb="173" eb="175">
      <t>ヒヨウ</t>
    </rPh>
    <rPh sb="176" eb="179">
      <t>イチジテキ</t>
    </rPh>
    <rPh sb="180" eb="181">
      <t>オサ</t>
    </rPh>
    <rPh sb="193" eb="195">
      <t>ケイジョウ</t>
    </rPh>
    <rPh sb="195" eb="197">
      <t>シュウシ</t>
    </rPh>
    <rPh sb="197" eb="199">
      <t>ヒリツ</t>
    </rPh>
    <rPh sb="203" eb="205">
      <t>リョウキン</t>
    </rPh>
    <rPh sb="205" eb="207">
      <t>カイシュウ</t>
    </rPh>
    <rPh sb="207" eb="208">
      <t>リツ</t>
    </rPh>
    <rPh sb="212" eb="214">
      <t>キュウスイ</t>
    </rPh>
    <rPh sb="214" eb="216">
      <t>ゲンカ</t>
    </rPh>
    <rPh sb="218" eb="220">
      <t>レイネン</t>
    </rPh>
    <rPh sb="221" eb="222">
      <t>クラ</t>
    </rPh>
    <rPh sb="223" eb="224">
      <t>ヨ</t>
    </rPh>
    <rPh sb="225" eb="227">
      <t>スウチ</t>
    </rPh>
    <rPh sb="242" eb="244">
      <t>ヘイセイ</t>
    </rPh>
    <rPh sb="246" eb="248">
      <t>ネンド</t>
    </rPh>
    <rPh sb="254" eb="255">
      <t>オオム</t>
    </rPh>
    <rPh sb="256" eb="258">
      <t>リョウコウ</t>
    </rPh>
    <rPh sb="259" eb="261">
      <t>スイジュン</t>
    </rPh>
    <rPh sb="265" eb="267">
      <t>ハンダン</t>
    </rPh>
    <rPh sb="276" eb="278">
      <t>ヘイセイ</t>
    </rPh>
    <rPh sb="280" eb="282">
      <t>ネンド</t>
    </rPh>
    <rPh sb="284" eb="286">
      <t>キギョウ</t>
    </rPh>
    <rPh sb="286" eb="287">
      <t>サイ</t>
    </rPh>
    <rPh sb="288" eb="289">
      <t>カ</t>
    </rPh>
    <rPh sb="289" eb="290">
      <t>イ</t>
    </rPh>
    <rPh sb="292" eb="293">
      <t>オコナ</t>
    </rPh>
    <rPh sb="300" eb="302">
      <t>コンゴ</t>
    </rPh>
    <rPh sb="303" eb="305">
      <t>ロウキュウ</t>
    </rPh>
    <rPh sb="305" eb="307">
      <t>シセツ</t>
    </rPh>
    <rPh sb="308" eb="310">
      <t>コウシン</t>
    </rPh>
    <rPh sb="310" eb="312">
      <t>コウジ</t>
    </rPh>
    <rPh sb="313" eb="315">
      <t>ゾウカ</t>
    </rPh>
    <rPh sb="317" eb="320">
      <t>カノウセイ</t>
    </rPh>
    <rPh sb="329" eb="331">
      <t>ジテン</t>
    </rPh>
    <rPh sb="332" eb="334">
      <t>カリイ</t>
    </rPh>
    <rPh sb="343" eb="345">
      <t>コウシン</t>
    </rPh>
    <rPh sb="345" eb="347">
      <t>ケイカク</t>
    </rPh>
    <rPh sb="348" eb="350">
      <t>サクテイ</t>
    </rPh>
    <rPh sb="351" eb="352">
      <t>アワ</t>
    </rPh>
    <rPh sb="354" eb="356">
      <t>ケントウ</t>
    </rPh>
    <phoneticPr fontId="4"/>
  </si>
  <si>
    <t xml:space="preserve">従前より法定耐用年数を迎える前に管の更新工事をするよう取り組んでいたが、昭和４０年代後半から昭和５０年代にかけて、大規模な住宅開発に伴い布設した管路及び施設の老朽化が進み、昭和５０年度に布設した管については法定耐用年数を迎えることとなった。このため、平成２７年度から管路経年化率が生じている。
今後効率的に管の更新を行うため、具体的な更新工事計画を策定しなければならない。（更新計画策定予定年度は未定）
</t>
    <rPh sb="0" eb="2">
      <t>ジュウゼン</t>
    </rPh>
    <rPh sb="4" eb="6">
      <t>ホウテイ</t>
    </rPh>
    <rPh sb="6" eb="8">
      <t>タイヨウ</t>
    </rPh>
    <rPh sb="8" eb="10">
      <t>ネンスウ</t>
    </rPh>
    <rPh sb="11" eb="12">
      <t>ムカ</t>
    </rPh>
    <rPh sb="14" eb="15">
      <t>マエ</t>
    </rPh>
    <rPh sb="16" eb="17">
      <t>カン</t>
    </rPh>
    <rPh sb="18" eb="20">
      <t>コウシン</t>
    </rPh>
    <rPh sb="20" eb="22">
      <t>コウジ</t>
    </rPh>
    <rPh sb="27" eb="28">
      <t>ト</t>
    </rPh>
    <rPh sb="29" eb="30">
      <t>ク</t>
    </rPh>
    <rPh sb="36" eb="38">
      <t>ショウワ</t>
    </rPh>
    <rPh sb="40" eb="42">
      <t>ネンダイ</t>
    </rPh>
    <rPh sb="42" eb="44">
      <t>コウハン</t>
    </rPh>
    <rPh sb="46" eb="48">
      <t>ショウワ</t>
    </rPh>
    <rPh sb="50" eb="52">
      <t>ネンダイ</t>
    </rPh>
    <rPh sb="57" eb="60">
      <t>ダイキボ</t>
    </rPh>
    <rPh sb="61" eb="63">
      <t>ジュウタク</t>
    </rPh>
    <rPh sb="63" eb="65">
      <t>カイハツ</t>
    </rPh>
    <rPh sb="66" eb="67">
      <t>トモナ</t>
    </rPh>
    <rPh sb="68" eb="70">
      <t>フセツ</t>
    </rPh>
    <rPh sb="72" eb="74">
      <t>カンロ</t>
    </rPh>
    <rPh sb="74" eb="75">
      <t>オヨ</t>
    </rPh>
    <rPh sb="76" eb="78">
      <t>シセツ</t>
    </rPh>
    <rPh sb="79" eb="82">
      <t>ロウキュウカ</t>
    </rPh>
    <rPh sb="83" eb="84">
      <t>スス</t>
    </rPh>
    <rPh sb="86" eb="88">
      <t>ショウワ</t>
    </rPh>
    <rPh sb="90" eb="92">
      <t>ネンド</t>
    </rPh>
    <rPh sb="93" eb="95">
      <t>フセツ</t>
    </rPh>
    <rPh sb="97" eb="98">
      <t>カン</t>
    </rPh>
    <rPh sb="103" eb="105">
      <t>ホウテイ</t>
    </rPh>
    <rPh sb="105" eb="107">
      <t>タイヨウ</t>
    </rPh>
    <rPh sb="107" eb="109">
      <t>ネンスウ</t>
    </rPh>
    <rPh sb="110" eb="111">
      <t>ムカ</t>
    </rPh>
    <rPh sb="125" eb="127">
      <t>ヘイセイ</t>
    </rPh>
    <rPh sb="129" eb="131">
      <t>ネンド</t>
    </rPh>
    <rPh sb="133" eb="135">
      <t>カンロ</t>
    </rPh>
    <rPh sb="135" eb="138">
      <t>ケイネンカ</t>
    </rPh>
    <rPh sb="138" eb="139">
      <t>リツ</t>
    </rPh>
    <rPh sb="140" eb="141">
      <t>ショウ</t>
    </rPh>
    <rPh sb="147" eb="149">
      <t>コンゴ</t>
    </rPh>
    <rPh sb="149" eb="152">
      <t>コウリツテキ</t>
    </rPh>
    <rPh sb="153" eb="154">
      <t>カン</t>
    </rPh>
    <rPh sb="155" eb="157">
      <t>コウシン</t>
    </rPh>
    <rPh sb="158" eb="159">
      <t>オコナ</t>
    </rPh>
    <rPh sb="163" eb="166">
      <t>グタイテキ</t>
    </rPh>
    <rPh sb="167" eb="169">
      <t>コウシン</t>
    </rPh>
    <rPh sb="169" eb="171">
      <t>コウジ</t>
    </rPh>
    <rPh sb="171" eb="173">
      <t>ケイカク</t>
    </rPh>
    <rPh sb="174" eb="176">
      <t>サクテイ</t>
    </rPh>
    <rPh sb="187" eb="189">
      <t>コウシン</t>
    </rPh>
    <rPh sb="189" eb="191">
      <t>ケイカク</t>
    </rPh>
    <rPh sb="191" eb="193">
      <t>サクテイ</t>
    </rPh>
    <rPh sb="193" eb="195">
      <t>ヨテイ</t>
    </rPh>
    <rPh sb="195" eb="197">
      <t>ネンド</t>
    </rPh>
    <rPh sb="198" eb="200">
      <t>ミテイ</t>
    </rPh>
    <phoneticPr fontId="4"/>
  </si>
  <si>
    <t xml:space="preserve">現時点では、経営状況は概ね健全な水準であると思われる。ただし、今後は人口減少等により給水量の大幅な増加は見込めず、収益の伸びは鈍くなっていくものと考えられる。
また、管路及び施設の老朽化も進み、修繕費・更新工事費が増加していくことが見込まれる。
現在新水道ビジョンを策定中ではあるが、中長期的な経営計画、施設更新計画に基づく事業展開を検討していかなければならない。
</t>
    <rPh sb="0" eb="3">
      <t>ゲンジテン</t>
    </rPh>
    <rPh sb="6" eb="8">
      <t>ケイエイ</t>
    </rPh>
    <rPh sb="8" eb="10">
      <t>ジョウキョウ</t>
    </rPh>
    <rPh sb="11" eb="12">
      <t>オオム</t>
    </rPh>
    <rPh sb="13" eb="15">
      <t>ケンゼン</t>
    </rPh>
    <rPh sb="16" eb="18">
      <t>スイジュン</t>
    </rPh>
    <rPh sb="22" eb="23">
      <t>オモ</t>
    </rPh>
    <rPh sb="31" eb="33">
      <t>コンゴ</t>
    </rPh>
    <rPh sb="34" eb="36">
      <t>ジンコウ</t>
    </rPh>
    <rPh sb="36" eb="38">
      <t>ゲンショウ</t>
    </rPh>
    <rPh sb="38" eb="39">
      <t>トウ</t>
    </rPh>
    <rPh sb="42" eb="44">
      <t>キュウスイ</t>
    </rPh>
    <rPh sb="44" eb="45">
      <t>リョウ</t>
    </rPh>
    <rPh sb="46" eb="48">
      <t>オオハバ</t>
    </rPh>
    <rPh sb="49" eb="51">
      <t>ゾウカ</t>
    </rPh>
    <rPh sb="52" eb="54">
      <t>ミコ</t>
    </rPh>
    <rPh sb="57" eb="59">
      <t>シュウエキ</t>
    </rPh>
    <rPh sb="60" eb="61">
      <t>ノ</t>
    </rPh>
    <rPh sb="63" eb="64">
      <t>ニブ</t>
    </rPh>
    <rPh sb="73" eb="74">
      <t>カンガ</t>
    </rPh>
    <rPh sb="83" eb="85">
      <t>カンロ</t>
    </rPh>
    <rPh sb="85" eb="86">
      <t>オヨ</t>
    </rPh>
    <rPh sb="87" eb="89">
      <t>シセツ</t>
    </rPh>
    <rPh sb="90" eb="93">
      <t>ロウキュウカ</t>
    </rPh>
    <rPh sb="94" eb="95">
      <t>スス</t>
    </rPh>
    <rPh sb="97" eb="100">
      <t>シュウゼンヒ</t>
    </rPh>
    <rPh sb="101" eb="103">
      <t>コウシン</t>
    </rPh>
    <rPh sb="103" eb="105">
      <t>コウジ</t>
    </rPh>
    <rPh sb="105" eb="106">
      <t>ヒ</t>
    </rPh>
    <rPh sb="107" eb="109">
      <t>ゾウカ</t>
    </rPh>
    <rPh sb="116" eb="118">
      <t>ミコ</t>
    </rPh>
    <rPh sb="123" eb="125">
      <t>ゲンザイ</t>
    </rPh>
    <rPh sb="125" eb="126">
      <t>シン</t>
    </rPh>
    <rPh sb="126" eb="128">
      <t>スイドウ</t>
    </rPh>
    <rPh sb="133" eb="135">
      <t>サクテイ</t>
    </rPh>
    <rPh sb="135" eb="136">
      <t>ナカ</t>
    </rPh>
    <rPh sb="142" eb="146">
      <t>チュウチョウキテキ</t>
    </rPh>
    <rPh sb="147" eb="149">
      <t>ケイエイ</t>
    </rPh>
    <rPh sb="149" eb="151">
      <t>ケイカク</t>
    </rPh>
    <rPh sb="152" eb="154">
      <t>シセツ</t>
    </rPh>
    <rPh sb="154" eb="156">
      <t>コウシン</t>
    </rPh>
    <rPh sb="156" eb="158">
      <t>ケイカク</t>
    </rPh>
    <rPh sb="159" eb="160">
      <t>モト</t>
    </rPh>
    <rPh sb="162" eb="164">
      <t>ジギョウ</t>
    </rPh>
    <rPh sb="164" eb="166">
      <t>テンカイ</t>
    </rPh>
    <rPh sb="167" eb="16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</si>
</sst>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0.52</c:v>
                </c:pt>
                <c:pt idx="2">
                  <c:v>0.13</c:v>
                </c:pt>
                <c:pt idx="3">
                  <c:v>1.01</c:v>
                </c:pt>
                <c:pt idx="4" formatCode="#,##0.00;&quot;△&quot;#,##0.00">
                  <c:v>1.97</c:v>
                </c:pt>
              </c:numCache>
            </c:numRef>
          </c:val>
          <c:extLst xmlns:c16r2="http://schemas.microsoft.com/office/drawing/2015/06/chart">
            <c:ext xmlns:c16="http://schemas.microsoft.com/office/drawing/2014/chart" uri="{C3380CC4-5D6E-409C-BE32-E72D297353CC}">
              <c16:uniqueId val="{00000000-AAB1-4DFF-88EC-2FA7C88F63BC}"/>
            </c:ext>
          </c:extLst>
        </c:ser>
        <c:dLbls>
          <c:showLegendKey val="0"/>
          <c:showVal val="0"/>
          <c:showCatName val="0"/>
          <c:showSerName val="0"/>
          <c:showPercent val="0"/>
          <c:showBubbleSize val="0"/>
        </c:dLbls>
        <c:gapWidth val="150"/>
        <c:axId val="325860928"/>
        <c:axId val="32586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xmlns:c16r2="http://schemas.microsoft.com/office/drawing/2015/06/chart">
            <c:ext xmlns:c16="http://schemas.microsoft.com/office/drawing/2014/chart" uri="{C3380CC4-5D6E-409C-BE32-E72D297353CC}">
              <c16:uniqueId val="{00000001-AAB1-4DFF-88EC-2FA7C88F63BC}"/>
            </c:ext>
          </c:extLst>
        </c:ser>
        <c:dLbls>
          <c:showLegendKey val="0"/>
          <c:showVal val="0"/>
          <c:showCatName val="0"/>
          <c:showSerName val="0"/>
          <c:showPercent val="0"/>
          <c:showBubbleSize val="0"/>
        </c:dLbls>
        <c:marker val="1"/>
        <c:smooth val="0"/>
        <c:axId val="325860928"/>
        <c:axId val="325866416"/>
      </c:lineChart>
      <c:dateAx>
        <c:axId val="325860928"/>
        <c:scaling>
          <c:orientation val="minMax"/>
        </c:scaling>
        <c:delete val="1"/>
        <c:axPos val="b"/>
        <c:numFmt formatCode="ge" sourceLinked="1"/>
        <c:majorTickMark val="none"/>
        <c:minorTickMark val="none"/>
        <c:tickLblPos val="none"/>
        <c:crossAx val="325866416"/>
        <c:crosses val="autoZero"/>
        <c:auto val="1"/>
        <c:lblOffset val="100"/>
        <c:baseTimeUnit val="years"/>
      </c:dateAx>
      <c:valAx>
        <c:axId val="32586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69.349999999999994</c:v>
                </c:pt>
                <c:pt idx="1">
                  <c:v>67.55</c:v>
                </c:pt>
                <c:pt idx="2">
                  <c:v>68.87</c:v>
                </c:pt>
                <c:pt idx="3">
                  <c:v>69.3</c:v>
                </c:pt>
                <c:pt idx="4">
                  <c:v>69.39</c:v>
                </c:pt>
              </c:numCache>
            </c:numRef>
          </c:val>
          <c:extLst xmlns:c16r2="http://schemas.microsoft.com/office/drawing/2015/06/chart">
            <c:ext xmlns:c16="http://schemas.microsoft.com/office/drawing/2014/chart" uri="{C3380CC4-5D6E-409C-BE32-E72D297353CC}">
              <c16:uniqueId val="{00000000-4640-4792-BA29-DAABB6704438}"/>
            </c:ext>
          </c:extLst>
        </c:ser>
        <c:dLbls>
          <c:showLegendKey val="0"/>
          <c:showVal val="0"/>
          <c:showCatName val="0"/>
          <c:showSerName val="0"/>
          <c:showPercent val="0"/>
          <c:showBubbleSize val="0"/>
        </c:dLbls>
        <c:gapWidth val="150"/>
        <c:axId val="327425408"/>
        <c:axId val="32742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xmlns:c16r2="http://schemas.microsoft.com/office/drawing/2015/06/chart">
            <c:ext xmlns:c16="http://schemas.microsoft.com/office/drawing/2014/chart" uri="{C3380CC4-5D6E-409C-BE32-E72D297353CC}">
              <c16:uniqueId val="{00000001-4640-4792-BA29-DAABB6704438}"/>
            </c:ext>
          </c:extLst>
        </c:ser>
        <c:dLbls>
          <c:showLegendKey val="0"/>
          <c:showVal val="0"/>
          <c:showCatName val="0"/>
          <c:showSerName val="0"/>
          <c:showPercent val="0"/>
          <c:showBubbleSize val="0"/>
        </c:dLbls>
        <c:marker val="1"/>
        <c:smooth val="0"/>
        <c:axId val="327425408"/>
        <c:axId val="327423056"/>
      </c:lineChart>
      <c:dateAx>
        <c:axId val="327425408"/>
        <c:scaling>
          <c:orientation val="minMax"/>
        </c:scaling>
        <c:delete val="1"/>
        <c:axPos val="b"/>
        <c:numFmt formatCode="ge" sourceLinked="1"/>
        <c:majorTickMark val="none"/>
        <c:minorTickMark val="none"/>
        <c:tickLblPos val="none"/>
        <c:crossAx val="327423056"/>
        <c:crosses val="autoZero"/>
        <c:auto val="1"/>
        <c:lblOffset val="100"/>
        <c:baseTimeUnit val="years"/>
      </c:dateAx>
      <c:valAx>
        <c:axId val="32742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91.08</c:v>
                </c:pt>
                <c:pt idx="1">
                  <c:v>91.13</c:v>
                </c:pt>
                <c:pt idx="2">
                  <c:v>91.09</c:v>
                </c:pt>
                <c:pt idx="3">
                  <c:v>91.56</c:v>
                </c:pt>
                <c:pt idx="4">
                  <c:v>91.96</c:v>
                </c:pt>
              </c:numCache>
            </c:numRef>
          </c:val>
          <c:extLst xmlns:c16r2="http://schemas.microsoft.com/office/drawing/2015/06/chart">
            <c:ext xmlns:c16="http://schemas.microsoft.com/office/drawing/2014/chart" uri="{C3380CC4-5D6E-409C-BE32-E72D297353CC}">
              <c16:uniqueId val="{00000000-C177-4731-B668-9687903E9126}"/>
            </c:ext>
          </c:extLst>
        </c:ser>
        <c:dLbls>
          <c:showLegendKey val="0"/>
          <c:showVal val="0"/>
          <c:showCatName val="0"/>
          <c:showSerName val="0"/>
          <c:showPercent val="0"/>
          <c:showBubbleSize val="0"/>
        </c:dLbls>
        <c:gapWidth val="150"/>
        <c:axId val="327425016"/>
        <c:axId val="3274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xmlns:c16r2="http://schemas.microsoft.com/office/drawing/2015/06/chart">
            <c:ext xmlns:c16="http://schemas.microsoft.com/office/drawing/2014/chart" uri="{C3380CC4-5D6E-409C-BE32-E72D297353CC}">
              <c16:uniqueId val="{00000001-C177-4731-B668-9687903E9126}"/>
            </c:ext>
          </c:extLst>
        </c:ser>
        <c:dLbls>
          <c:showLegendKey val="0"/>
          <c:showVal val="0"/>
          <c:showCatName val="0"/>
          <c:showSerName val="0"/>
          <c:showPercent val="0"/>
          <c:showBubbleSize val="0"/>
        </c:dLbls>
        <c:marker val="1"/>
        <c:smooth val="0"/>
        <c:axId val="327425016"/>
        <c:axId val="327426976"/>
      </c:lineChart>
      <c:dateAx>
        <c:axId val="327425016"/>
        <c:scaling>
          <c:orientation val="minMax"/>
        </c:scaling>
        <c:delete val="1"/>
        <c:axPos val="b"/>
        <c:numFmt formatCode="ge" sourceLinked="1"/>
        <c:majorTickMark val="none"/>
        <c:minorTickMark val="none"/>
        <c:tickLblPos val="none"/>
        <c:crossAx val="327426976"/>
        <c:crosses val="autoZero"/>
        <c:auto val="1"/>
        <c:lblOffset val="100"/>
        <c:baseTimeUnit val="years"/>
      </c:dateAx>
      <c:valAx>
        <c:axId val="3274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2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126.25</c:v>
                </c:pt>
                <c:pt idx="1">
                  <c:v>127.75</c:v>
                </c:pt>
                <c:pt idx="2">
                  <c:v>119.09</c:v>
                </c:pt>
                <c:pt idx="3">
                  <c:v>110.13</c:v>
                </c:pt>
                <c:pt idx="4">
                  <c:v>148.91</c:v>
                </c:pt>
              </c:numCache>
            </c:numRef>
          </c:val>
          <c:extLst xmlns:c16r2="http://schemas.microsoft.com/office/drawing/2015/06/chart">
            <c:ext xmlns:c16="http://schemas.microsoft.com/office/drawing/2014/chart" uri="{C3380CC4-5D6E-409C-BE32-E72D297353CC}">
              <c16:uniqueId val="{00000000-8402-4008-ADCF-F317F5FF808C}"/>
            </c:ext>
          </c:extLst>
        </c:ser>
        <c:dLbls>
          <c:showLegendKey val="0"/>
          <c:showVal val="0"/>
          <c:showCatName val="0"/>
          <c:showSerName val="0"/>
          <c:showPercent val="0"/>
          <c:showBubbleSize val="0"/>
        </c:dLbls>
        <c:gapWidth val="150"/>
        <c:axId val="325861320"/>
        <c:axId val="32586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xmlns:c16r2="http://schemas.microsoft.com/office/drawing/2015/06/chart">
            <c:ext xmlns:c16="http://schemas.microsoft.com/office/drawing/2014/chart" uri="{C3380CC4-5D6E-409C-BE32-E72D297353CC}">
              <c16:uniqueId val="{00000001-8402-4008-ADCF-F317F5FF808C}"/>
            </c:ext>
          </c:extLst>
        </c:ser>
        <c:dLbls>
          <c:showLegendKey val="0"/>
          <c:showVal val="0"/>
          <c:showCatName val="0"/>
          <c:showSerName val="0"/>
          <c:showPercent val="0"/>
          <c:showBubbleSize val="0"/>
        </c:dLbls>
        <c:marker val="1"/>
        <c:smooth val="0"/>
        <c:axId val="325861320"/>
        <c:axId val="325863672"/>
      </c:lineChart>
      <c:dateAx>
        <c:axId val="325861320"/>
        <c:scaling>
          <c:orientation val="minMax"/>
        </c:scaling>
        <c:delete val="1"/>
        <c:axPos val="b"/>
        <c:numFmt formatCode="ge" sourceLinked="1"/>
        <c:majorTickMark val="none"/>
        <c:minorTickMark val="none"/>
        <c:tickLblPos val="none"/>
        <c:crossAx val="325863672"/>
        <c:crosses val="autoZero"/>
        <c:auto val="1"/>
        <c:lblOffset val="100"/>
        <c:baseTimeUnit val="years"/>
      </c:dateAx>
      <c:valAx>
        <c:axId val="325863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86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45.04</c:v>
                </c:pt>
                <c:pt idx="1">
                  <c:v>44.06</c:v>
                </c:pt>
                <c:pt idx="2">
                  <c:v>42.96</c:v>
                </c:pt>
                <c:pt idx="3">
                  <c:v>54.04</c:v>
                </c:pt>
                <c:pt idx="4">
                  <c:v>53.82</c:v>
                </c:pt>
              </c:numCache>
            </c:numRef>
          </c:val>
          <c:extLst xmlns:c16r2="http://schemas.microsoft.com/office/drawing/2015/06/chart">
            <c:ext xmlns:c16="http://schemas.microsoft.com/office/drawing/2014/chart" uri="{C3380CC4-5D6E-409C-BE32-E72D297353CC}">
              <c16:uniqueId val="{00000000-2FD0-42ED-A1B3-802F76CC1722}"/>
            </c:ext>
          </c:extLst>
        </c:ser>
        <c:dLbls>
          <c:showLegendKey val="0"/>
          <c:showVal val="0"/>
          <c:showCatName val="0"/>
          <c:showSerName val="0"/>
          <c:showPercent val="0"/>
          <c:showBubbleSize val="0"/>
        </c:dLbls>
        <c:gapWidth val="150"/>
        <c:axId val="325865240"/>
        <c:axId val="3258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xmlns:c16r2="http://schemas.microsoft.com/office/drawing/2015/06/chart">
            <c:ext xmlns:c16="http://schemas.microsoft.com/office/drawing/2014/chart" uri="{C3380CC4-5D6E-409C-BE32-E72D297353CC}">
              <c16:uniqueId val="{00000001-2FD0-42ED-A1B3-802F76CC1722}"/>
            </c:ext>
          </c:extLst>
        </c:ser>
        <c:dLbls>
          <c:showLegendKey val="0"/>
          <c:showVal val="0"/>
          <c:showCatName val="0"/>
          <c:showSerName val="0"/>
          <c:showPercent val="0"/>
          <c:showBubbleSize val="0"/>
        </c:dLbls>
        <c:marker val="1"/>
        <c:smooth val="0"/>
        <c:axId val="325865240"/>
        <c:axId val="325865632"/>
      </c:lineChart>
      <c:dateAx>
        <c:axId val="325865240"/>
        <c:scaling>
          <c:orientation val="minMax"/>
        </c:scaling>
        <c:delete val="1"/>
        <c:axPos val="b"/>
        <c:numFmt formatCode="ge" sourceLinked="1"/>
        <c:majorTickMark val="none"/>
        <c:minorTickMark val="none"/>
        <c:tickLblPos val="none"/>
        <c:crossAx val="325865632"/>
        <c:crosses val="autoZero"/>
        <c:auto val="1"/>
        <c:lblOffset val="100"/>
        <c:baseTimeUnit val="years"/>
      </c:dateAx>
      <c:valAx>
        <c:axId val="3258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6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7.85</c:v>
                </c:pt>
              </c:numCache>
            </c:numRef>
          </c:val>
          <c:extLst xmlns:c16r2="http://schemas.microsoft.com/office/drawing/2015/06/chart">
            <c:ext xmlns:c16="http://schemas.microsoft.com/office/drawing/2014/chart" uri="{C3380CC4-5D6E-409C-BE32-E72D297353CC}">
              <c16:uniqueId val="{00000000-E7C5-4B06-88A6-2B0BD6B518C1}"/>
            </c:ext>
          </c:extLst>
        </c:ser>
        <c:dLbls>
          <c:showLegendKey val="0"/>
          <c:showVal val="0"/>
          <c:showCatName val="0"/>
          <c:showSerName val="0"/>
          <c:showPercent val="0"/>
          <c:showBubbleSize val="0"/>
        </c:dLbls>
        <c:gapWidth val="150"/>
        <c:axId val="325859752"/>
        <c:axId val="3258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xmlns:c16r2="http://schemas.microsoft.com/office/drawing/2015/06/chart">
            <c:ext xmlns:c16="http://schemas.microsoft.com/office/drawing/2014/chart" uri="{C3380CC4-5D6E-409C-BE32-E72D297353CC}">
              <c16:uniqueId val="{00000001-E7C5-4B06-88A6-2B0BD6B518C1}"/>
            </c:ext>
          </c:extLst>
        </c:ser>
        <c:dLbls>
          <c:showLegendKey val="0"/>
          <c:showVal val="0"/>
          <c:showCatName val="0"/>
          <c:showSerName val="0"/>
          <c:showPercent val="0"/>
          <c:showBubbleSize val="0"/>
        </c:dLbls>
        <c:marker val="1"/>
        <c:smooth val="0"/>
        <c:axId val="325859752"/>
        <c:axId val="325862496"/>
      </c:lineChart>
      <c:dateAx>
        <c:axId val="325859752"/>
        <c:scaling>
          <c:orientation val="minMax"/>
        </c:scaling>
        <c:delete val="1"/>
        <c:axPos val="b"/>
        <c:numFmt formatCode="ge" sourceLinked="1"/>
        <c:majorTickMark val="none"/>
        <c:minorTickMark val="none"/>
        <c:tickLblPos val="none"/>
        <c:crossAx val="325862496"/>
        <c:crosses val="autoZero"/>
        <c:auto val="1"/>
        <c:lblOffset val="100"/>
        <c:baseTimeUnit val="years"/>
      </c:dateAx>
      <c:valAx>
        <c:axId val="3258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5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82-48D5-96F8-659ACFA3B0DC}"/>
            </c:ext>
          </c:extLst>
        </c:ser>
        <c:dLbls>
          <c:showLegendKey val="0"/>
          <c:showVal val="0"/>
          <c:showCatName val="0"/>
          <c:showSerName val="0"/>
          <c:showPercent val="0"/>
          <c:showBubbleSize val="0"/>
        </c:dLbls>
        <c:gapWidth val="150"/>
        <c:axId val="327496464"/>
        <c:axId val="32749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xmlns:c16r2="http://schemas.microsoft.com/office/drawing/2015/06/chart">
            <c:ext xmlns:c16="http://schemas.microsoft.com/office/drawing/2014/chart" uri="{C3380CC4-5D6E-409C-BE32-E72D297353CC}">
              <c16:uniqueId val="{00000001-8882-48D5-96F8-659ACFA3B0DC}"/>
            </c:ext>
          </c:extLst>
        </c:ser>
        <c:dLbls>
          <c:showLegendKey val="0"/>
          <c:showVal val="0"/>
          <c:showCatName val="0"/>
          <c:showSerName val="0"/>
          <c:showPercent val="0"/>
          <c:showBubbleSize val="0"/>
        </c:dLbls>
        <c:marker val="1"/>
        <c:smooth val="0"/>
        <c:axId val="327496464"/>
        <c:axId val="327496072"/>
      </c:lineChart>
      <c:dateAx>
        <c:axId val="327496464"/>
        <c:scaling>
          <c:orientation val="minMax"/>
        </c:scaling>
        <c:delete val="1"/>
        <c:axPos val="b"/>
        <c:numFmt formatCode="ge" sourceLinked="1"/>
        <c:majorTickMark val="none"/>
        <c:minorTickMark val="none"/>
        <c:tickLblPos val="none"/>
        <c:crossAx val="327496072"/>
        <c:crosses val="autoZero"/>
        <c:auto val="1"/>
        <c:lblOffset val="100"/>
        <c:baseTimeUnit val="years"/>
      </c:dateAx>
      <c:valAx>
        <c:axId val="327496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49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1095.8399999999999</c:v>
                </c:pt>
                <c:pt idx="1">
                  <c:v>593</c:v>
                </c:pt>
                <c:pt idx="2">
                  <c:v>1027.7</c:v>
                </c:pt>
                <c:pt idx="3">
                  <c:v>3025.87</c:v>
                </c:pt>
                <c:pt idx="4">
                  <c:v>1413.72</c:v>
                </c:pt>
              </c:numCache>
            </c:numRef>
          </c:val>
          <c:extLst xmlns:c16r2="http://schemas.microsoft.com/office/drawing/2015/06/chart">
            <c:ext xmlns:c16="http://schemas.microsoft.com/office/drawing/2014/chart" uri="{C3380CC4-5D6E-409C-BE32-E72D297353CC}">
              <c16:uniqueId val="{00000000-1F4F-46F2-B69B-DC05C21F707F}"/>
            </c:ext>
          </c:extLst>
        </c:ser>
        <c:dLbls>
          <c:showLegendKey val="0"/>
          <c:showVal val="0"/>
          <c:showCatName val="0"/>
          <c:showSerName val="0"/>
          <c:showPercent val="0"/>
          <c:showBubbleSize val="0"/>
        </c:dLbls>
        <c:gapWidth val="150"/>
        <c:axId val="327499208"/>
        <c:axId val="32749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xmlns:c16r2="http://schemas.microsoft.com/office/drawing/2015/06/chart">
            <c:ext xmlns:c16="http://schemas.microsoft.com/office/drawing/2014/chart" uri="{C3380CC4-5D6E-409C-BE32-E72D297353CC}">
              <c16:uniqueId val="{00000001-1F4F-46F2-B69B-DC05C21F707F}"/>
            </c:ext>
          </c:extLst>
        </c:ser>
        <c:dLbls>
          <c:showLegendKey val="0"/>
          <c:showVal val="0"/>
          <c:showCatName val="0"/>
          <c:showSerName val="0"/>
          <c:showPercent val="0"/>
          <c:showBubbleSize val="0"/>
        </c:dLbls>
        <c:marker val="1"/>
        <c:smooth val="0"/>
        <c:axId val="327499208"/>
        <c:axId val="327496856"/>
      </c:lineChart>
      <c:dateAx>
        <c:axId val="327499208"/>
        <c:scaling>
          <c:orientation val="minMax"/>
        </c:scaling>
        <c:delete val="1"/>
        <c:axPos val="b"/>
        <c:numFmt formatCode="ge" sourceLinked="1"/>
        <c:majorTickMark val="none"/>
        <c:minorTickMark val="none"/>
        <c:tickLblPos val="none"/>
        <c:crossAx val="327496856"/>
        <c:crosses val="autoZero"/>
        <c:auto val="1"/>
        <c:lblOffset val="100"/>
        <c:baseTimeUnit val="years"/>
      </c:dateAx>
      <c:valAx>
        <c:axId val="32749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4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279.45999999999998</c:v>
                </c:pt>
                <c:pt idx="1">
                  <c:v>269.01</c:v>
                </c:pt>
                <c:pt idx="2">
                  <c:v>238.25</c:v>
                </c:pt>
                <c:pt idx="3">
                  <c:v>209.35</c:v>
                </c:pt>
                <c:pt idx="4">
                  <c:v>184.44</c:v>
                </c:pt>
              </c:numCache>
            </c:numRef>
          </c:val>
          <c:extLst xmlns:c16r2="http://schemas.microsoft.com/office/drawing/2015/06/chart">
            <c:ext xmlns:c16="http://schemas.microsoft.com/office/drawing/2014/chart" uri="{C3380CC4-5D6E-409C-BE32-E72D297353CC}">
              <c16:uniqueId val="{00000000-5C5B-49DF-A324-EE7DE5E1EAA1}"/>
            </c:ext>
          </c:extLst>
        </c:ser>
        <c:dLbls>
          <c:showLegendKey val="0"/>
          <c:showVal val="0"/>
          <c:showCatName val="0"/>
          <c:showSerName val="0"/>
          <c:showPercent val="0"/>
          <c:showBubbleSize val="0"/>
        </c:dLbls>
        <c:gapWidth val="150"/>
        <c:axId val="327498032"/>
        <c:axId val="32750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xmlns:c16r2="http://schemas.microsoft.com/office/drawing/2015/06/chart">
            <c:ext xmlns:c16="http://schemas.microsoft.com/office/drawing/2014/chart" uri="{C3380CC4-5D6E-409C-BE32-E72D297353CC}">
              <c16:uniqueId val="{00000001-5C5B-49DF-A324-EE7DE5E1EAA1}"/>
            </c:ext>
          </c:extLst>
        </c:ser>
        <c:dLbls>
          <c:showLegendKey val="0"/>
          <c:showVal val="0"/>
          <c:showCatName val="0"/>
          <c:showSerName val="0"/>
          <c:showPercent val="0"/>
          <c:showBubbleSize val="0"/>
        </c:dLbls>
        <c:marker val="1"/>
        <c:smooth val="0"/>
        <c:axId val="327498032"/>
        <c:axId val="327500776"/>
      </c:lineChart>
      <c:dateAx>
        <c:axId val="327498032"/>
        <c:scaling>
          <c:orientation val="minMax"/>
        </c:scaling>
        <c:delete val="1"/>
        <c:axPos val="b"/>
        <c:numFmt formatCode="ge" sourceLinked="1"/>
        <c:majorTickMark val="none"/>
        <c:minorTickMark val="none"/>
        <c:tickLblPos val="none"/>
        <c:crossAx val="327500776"/>
        <c:crosses val="autoZero"/>
        <c:auto val="1"/>
        <c:lblOffset val="100"/>
        <c:baseTimeUnit val="years"/>
      </c:dateAx>
      <c:valAx>
        <c:axId val="327500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49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121.01</c:v>
                </c:pt>
                <c:pt idx="1">
                  <c:v>120.61</c:v>
                </c:pt>
                <c:pt idx="2">
                  <c:v>111.21</c:v>
                </c:pt>
                <c:pt idx="3">
                  <c:v>106.67</c:v>
                </c:pt>
                <c:pt idx="4">
                  <c:v>150.47999999999999</c:v>
                </c:pt>
              </c:numCache>
            </c:numRef>
          </c:val>
          <c:extLst xmlns:c16r2="http://schemas.microsoft.com/office/drawing/2015/06/chart">
            <c:ext xmlns:c16="http://schemas.microsoft.com/office/drawing/2014/chart" uri="{C3380CC4-5D6E-409C-BE32-E72D297353CC}">
              <c16:uniqueId val="{00000000-3C15-4901-8E16-5C442F1D2474}"/>
            </c:ext>
          </c:extLst>
        </c:ser>
        <c:dLbls>
          <c:showLegendKey val="0"/>
          <c:showVal val="0"/>
          <c:showCatName val="0"/>
          <c:showSerName val="0"/>
          <c:showPercent val="0"/>
          <c:showBubbleSize val="0"/>
        </c:dLbls>
        <c:gapWidth val="150"/>
        <c:axId val="327498424"/>
        <c:axId val="32750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xmlns:c16r2="http://schemas.microsoft.com/office/drawing/2015/06/chart">
            <c:ext xmlns:c16="http://schemas.microsoft.com/office/drawing/2014/chart" uri="{C3380CC4-5D6E-409C-BE32-E72D297353CC}">
              <c16:uniqueId val="{00000001-3C15-4901-8E16-5C442F1D2474}"/>
            </c:ext>
          </c:extLst>
        </c:ser>
        <c:dLbls>
          <c:showLegendKey val="0"/>
          <c:showVal val="0"/>
          <c:showCatName val="0"/>
          <c:showSerName val="0"/>
          <c:showPercent val="0"/>
          <c:showBubbleSize val="0"/>
        </c:dLbls>
        <c:marker val="1"/>
        <c:smooth val="0"/>
        <c:axId val="327498424"/>
        <c:axId val="327502736"/>
      </c:lineChart>
      <c:dateAx>
        <c:axId val="327498424"/>
        <c:scaling>
          <c:orientation val="minMax"/>
        </c:scaling>
        <c:delete val="1"/>
        <c:axPos val="b"/>
        <c:numFmt formatCode="ge" sourceLinked="1"/>
        <c:majorTickMark val="none"/>
        <c:minorTickMark val="none"/>
        <c:tickLblPos val="none"/>
        <c:crossAx val="327502736"/>
        <c:crosses val="autoZero"/>
        <c:auto val="1"/>
        <c:lblOffset val="100"/>
        <c:baseTimeUnit val="years"/>
      </c:dateAx>
      <c:valAx>
        <c:axId val="32750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9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174.07</c:v>
                </c:pt>
                <c:pt idx="1">
                  <c:v>172.85</c:v>
                </c:pt>
                <c:pt idx="2">
                  <c:v>190.41</c:v>
                </c:pt>
                <c:pt idx="3">
                  <c:v>202.22</c:v>
                </c:pt>
                <c:pt idx="4">
                  <c:v>143.76</c:v>
                </c:pt>
              </c:numCache>
            </c:numRef>
          </c:val>
          <c:extLst xmlns:c16r2="http://schemas.microsoft.com/office/drawing/2015/06/chart">
            <c:ext xmlns:c16="http://schemas.microsoft.com/office/drawing/2014/chart" uri="{C3380CC4-5D6E-409C-BE32-E72D297353CC}">
              <c16:uniqueId val="{00000000-0418-4EF7-AD90-70517DB549E9}"/>
            </c:ext>
          </c:extLst>
        </c:ser>
        <c:dLbls>
          <c:showLegendKey val="0"/>
          <c:showVal val="0"/>
          <c:showCatName val="0"/>
          <c:showSerName val="0"/>
          <c:showPercent val="0"/>
          <c:showBubbleSize val="0"/>
        </c:dLbls>
        <c:gapWidth val="150"/>
        <c:axId val="327426192"/>
        <c:axId val="32742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xmlns:c16r2="http://schemas.microsoft.com/office/drawing/2015/06/chart">
            <c:ext xmlns:c16="http://schemas.microsoft.com/office/drawing/2014/chart" uri="{C3380CC4-5D6E-409C-BE32-E72D297353CC}">
              <c16:uniqueId val="{00000001-0418-4EF7-AD90-70517DB549E9}"/>
            </c:ext>
          </c:extLst>
        </c:ser>
        <c:dLbls>
          <c:showLegendKey val="0"/>
          <c:showVal val="0"/>
          <c:showCatName val="0"/>
          <c:showSerName val="0"/>
          <c:showPercent val="0"/>
          <c:showBubbleSize val="0"/>
        </c:dLbls>
        <c:marker val="1"/>
        <c:smooth val="0"/>
        <c:axId val="327426192"/>
        <c:axId val="327424624"/>
      </c:lineChart>
      <c:dateAx>
        <c:axId val="327426192"/>
        <c:scaling>
          <c:orientation val="minMax"/>
        </c:scaling>
        <c:delete val="1"/>
        <c:axPos val="b"/>
        <c:numFmt formatCode="ge" sourceLinked="1"/>
        <c:majorTickMark val="none"/>
        <c:minorTickMark val="none"/>
        <c:tickLblPos val="none"/>
        <c:crossAx val="327424624"/>
        <c:crosses val="autoZero"/>
        <c:auto val="1"/>
        <c:lblOffset val="100"/>
        <c:baseTimeUnit val="years"/>
      </c:dateAx>
      <c:valAx>
        <c:axId val="32742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46" zoomScale="84" zoomScaleNormal="84"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酒々井町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21256</v>
      </c>
      <c r="AJ8" s="75"/>
      <c r="AK8" s="75"/>
      <c r="AL8" s="75"/>
      <c r="AM8" s="75"/>
      <c r="AN8" s="75"/>
      <c r="AO8" s="75"/>
      <c r="AP8" s="76"/>
      <c r="AQ8" s="57">
        <f>データ!R6</f>
        <v>19.010000000000002</v>
      </c>
      <c r="AR8" s="57"/>
      <c r="AS8" s="57"/>
      <c r="AT8" s="57"/>
      <c r="AU8" s="57"/>
      <c r="AV8" s="57"/>
      <c r="AW8" s="57"/>
      <c r="AX8" s="57"/>
      <c r="AY8" s="57">
        <f>データ!S6</f>
        <v>1118.1500000000001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80.319999999999993</v>
      </c>
      <c r="K10" s="57"/>
      <c r="L10" s="57"/>
      <c r="M10" s="57"/>
      <c r="N10" s="57"/>
      <c r="O10" s="57"/>
      <c r="P10" s="57"/>
      <c r="Q10" s="57"/>
      <c r="R10" s="57">
        <f>データ!O6</f>
        <v>92.7</v>
      </c>
      <c r="S10" s="57"/>
      <c r="T10" s="57"/>
      <c r="U10" s="57"/>
      <c r="V10" s="57"/>
      <c r="W10" s="57"/>
      <c r="X10" s="57"/>
      <c r="Y10" s="57"/>
      <c r="Z10" s="65">
        <f>データ!P6</f>
        <v>3240</v>
      </c>
      <c r="AA10" s="65"/>
      <c r="AB10" s="65"/>
      <c r="AC10" s="65"/>
      <c r="AD10" s="65"/>
      <c r="AE10" s="65"/>
      <c r="AF10" s="65"/>
      <c r="AG10" s="65"/>
      <c r="AH10" s="2"/>
      <c r="AI10" s="65">
        <f>データ!T6</f>
        <v>19396</v>
      </c>
      <c r="AJ10" s="65"/>
      <c r="AK10" s="65"/>
      <c r="AL10" s="65"/>
      <c r="AM10" s="65"/>
      <c r="AN10" s="65"/>
      <c r="AO10" s="65"/>
      <c r="AP10" s="65"/>
      <c r="AQ10" s="57">
        <f>データ!U6</f>
        <v>17.18</v>
      </c>
      <c r="AR10" s="57"/>
      <c r="AS10" s="57"/>
      <c r="AT10" s="57"/>
      <c r="AU10" s="57"/>
      <c r="AV10" s="57"/>
      <c r="AW10" s="57"/>
      <c r="AX10" s="57"/>
      <c r="AY10" s="57">
        <f>データ!V6</f>
        <v>1128.99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123226</v>
      </c>
      <c r="D6" s="31">
        <f t="shared" si="3"/>
        <v>46</v>
      </c>
      <c r="E6" s="31">
        <f t="shared" si="3"/>
        <v>1</v>
      </c>
      <c r="F6" s="31">
        <f t="shared" si="3"/>
        <v>0</v>
      </c>
      <c r="G6" s="31">
        <f t="shared" si="3"/>
        <v>1</v>
      </c>
      <c r="H6" s="31" t="str">
        <f t="shared" si="3"/>
        <v>千葉県　酒々井町</v>
      </c>
      <c r="I6" s="31" t="str">
        <f t="shared" si="3"/>
        <v>法適用</v>
      </c>
      <c r="J6" s="31" t="str">
        <f t="shared" si="3"/>
        <v>水道事業</v>
      </c>
      <c r="K6" s="31" t="str">
        <f t="shared" si="3"/>
        <v>末端給水事業</v>
      </c>
      <c r="L6" s="31" t="str">
        <f t="shared" si="3"/>
        <v>A6</v>
      </c>
      <c r="M6" s="32" t="str">
        <f t="shared" si="3"/>
        <v>-</v>
      </c>
      <c r="N6" s="32">
        <f t="shared" si="3"/>
        <v>80.319999999999993</v>
      </c>
      <c r="O6" s="32">
        <f t="shared" si="3"/>
        <v>92.7</v>
      </c>
      <c r="P6" s="32">
        <f t="shared" si="3"/>
        <v>3240</v>
      </c>
      <c r="Q6" s="32">
        <f t="shared" si="3"/>
        <v>21256</v>
      </c>
      <c r="R6" s="32">
        <f t="shared" si="3"/>
        <v>19.010000000000002</v>
      </c>
      <c r="S6" s="32">
        <f t="shared" si="3"/>
        <v>1118.1500000000001</v>
      </c>
      <c r="T6" s="32">
        <f t="shared" si="3"/>
        <v>19396</v>
      </c>
      <c r="U6" s="32">
        <f t="shared" si="3"/>
        <v>17.18</v>
      </c>
      <c r="V6" s="32">
        <f t="shared" si="3"/>
        <v>1128.99</v>
      </c>
      <c r="W6" s="33">
        <f>IF(W7="",NA(),W7)</f>
        <v>126.25</v>
      </c>
      <c r="X6" s="33">
        <f t="shared" ref="X6:AF6" si="4">IF(X7="",NA(),X7)</f>
        <v>127.75</v>
      </c>
      <c r="Y6" s="33">
        <f t="shared" si="4"/>
        <v>119.09</v>
      </c>
      <c r="Z6" s="33">
        <f t="shared" si="4"/>
        <v>110.13</v>
      </c>
      <c r="AA6" s="33">
        <f t="shared" si="4"/>
        <v>148.91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1095.8399999999999</v>
      </c>
      <c r="AT6" s="33">
        <f t="shared" ref="AT6:BB6" si="6">IF(AT7="",NA(),AT7)</f>
        <v>593</v>
      </c>
      <c r="AU6" s="33">
        <f t="shared" si="6"/>
        <v>1027.7</v>
      </c>
      <c r="AV6" s="33">
        <f t="shared" si="6"/>
        <v>3025.87</v>
      </c>
      <c r="AW6" s="33">
        <f t="shared" si="6"/>
        <v>1413.72</v>
      </c>
      <c r="AX6" s="33">
        <f t="shared" si="6"/>
        <v>995.5</v>
      </c>
      <c r="AY6" s="33">
        <f t="shared" si="6"/>
        <v>915.5</v>
      </c>
      <c r="AZ6" s="33">
        <f t="shared" si="6"/>
        <v>963.24</v>
      </c>
      <c r="BA6" s="33">
        <f t="shared" si="6"/>
        <v>381.53</v>
      </c>
      <c r="BB6" s="33">
        <f t="shared" si="6"/>
        <v>391.54</v>
      </c>
      <c r="BC6" s="32" t="str">
        <f>IF(BC7="","",IF(BC7="-","【-】","【"&amp;SUBSTITUTE(TEXT(BC7,"#,##0.00"),"-","△")&amp;"】"))</f>
        <v>【262.74】</v>
      </c>
      <c r="BD6" s="33">
        <f>IF(BD7="",NA(),BD7)</f>
        <v>279.45999999999998</v>
      </c>
      <c r="BE6" s="33">
        <f t="shared" ref="BE6:BM6" si="7">IF(BE7="",NA(),BE7)</f>
        <v>269.01</v>
      </c>
      <c r="BF6" s="33">
        <f t="shared" si="7"/>
        <v>238.25</v>
      </c>
      <c r="BG6" s="33">
        <f t="shared" si="7"/>
        <v>209.35</v>
      </c>
      <c r="BH6" s="33">
        <f t="shared" si="7"/>
        <v>184.44</v>
      </c>
      <c r="BI6" s="33">
        <f t="shared" si="7"/>
        <v>414.59</v>
      </c>
      <c r="BJ6" s="33">
        <f t="shared" si="7"/>
        <v>404.78</v>
      </c>
      <c r="BK6" s="33">
        <f t="shared" si="7"/>
        <v>400.38</v>
      </c>
      <c r="BL6" s="33">
        <f t="shared" si="7"/>
        <v>393.27</v>
      </c>
      <c r="BM6" s="33">
        <f t="shared" si="7"/>
        <v>386.97</v>
      </c>
      <c r="BN6" s="32" t="str">
        <f>IF(BN7="","",IF(BN7="-","【-】","【"&amp;SUBSTITUTE(TEXT(BN7,"#,##0.00"),"-","△")&amp;"】"))</f>
        <v>【276.38】</v>
      </c>
      <c r="BO6" s="33">
        <f>IF(BO7="",NA(),BO7)</f>
        <v>121.01</v>
      </c>
      <c r="BP6" s="33">
        <f t="shared" ref="BP6:BX6" si="8">IF(BP7="",NA(),BP7)</f>
        <v>120.61</v>
      </c>
      <c r="BQ6" s="33">
        <f t="shared" si="8"/>
        <v>111.21</v>
      </c>
      <c r="BR6" s="33">
        <f t="shared" si="8"/>
        <v>106.67</v>
      </c>
      <c r="BS6" s="33">
        <f t="shared" si="8"/>
        <v>150.47999999999999</v>
      </c>
      <c r="BT6" s="33">
        <f t="shared" si="8"/>
        <v>97.71</v>
      </c>
      <c r="BU6" s="33">
        <f t="shared" si="8"/>
        <v>98.07</v>
      </c>
      <c r="BV6" s="33">
        <f t="shared" si="8"/>
        <v>96.56</v>
      </c>
      <c r="BW6" s="33">
        <f t="shared" si="8"/>
        <v>100.47</v>
      </c>
      <c r="BX6" s="33">
        <f t="shared" si="8"/>
        <v>101.72</v>
      </c>
      <c r="BY6" s="32" t="str">
        <f>IF(BY7="","",IF(BY7="-","【-】","【"&amp;SUBSTITUTE(TEXT(BY7,"#,##0.00"),"-","△")&amp;"】"))</f>
        <v>【104.99】</v>
      </c>
      <c r="BZ6" s="33">
        <f>IF(BZ7="",NA(),BZ7)</f>
        <v>174.07</v>
      </c>
      <c r="CA6" s="33">
        <f t="shared" ref="CA6:CI6" si="9">IF(CA7="",NA(),CA7)</f>
        <v>172.85</v>
      </c>
      <c r="CB6" s="33">
        <f t="shared" si="9"/>
        <v>190.41</v>
      </c>
      <c r="CC6" s="33">
        <f t="shared" si="9"/>
        <v>202.22</v>
      </c>
      <c r="CD6" s="33">
        <f t="shared" si="9"/>
        <v>143.76</v>
      </c>
      <c r="CE6" s="33">
        <f t="shared" si="9"/>
        <v>173.56</v>
      </c>
      <c r="CF6" s="33">
        <f t="shared" si="9"/>
        <v>172.26</v>
      </c>
      <c r="CG6" s="33">
        <f t="shared" si="9"/>
        <v>177.14</v>
      </c>
      <c r="CH6" s="33">
        <f t="shared" si="9"/>
        <v>169.82</v>
      </c>
      <c r="CI6" s="33">
        <f t="shared" si="9"/>
        <v>168.2</v>
      </c>
      <c r="CJ6" s="32" t="str">
        <f>IF(CJ7="","",IF(CJ7="-","【-】","【"&amp;SUBSTITUTE(TEXT(CJ7,"#,##0.00"),"-","△")&amp;"】"))</f>
        <v>【163.72】</v>
      </c>
      <c r="CK6" s="33">
        <f>IF(CK7="",NA(),CK7)</f>
        <v>69.349999999999994</v>
      </c>
      <c r="CL6" s="33">
        <f t="shared" ref="CL6:CT6" si="10">IF(CL7="",NA(),CL7)</f>
        <v>67.55</v>
      </c>
      <c r="CM6" s="33">
        <f t="shared" si="10"/>
        <v>68.87</v>
      </c>
      <c r="CN6" s="33">
        <f t="shared" si="10"/>
        <v>69.3</v>
      </c>
      <c r="CO6" s="33">
        <f t="shared" si="10"/>
        <v>69.39</v>
      </c>
      <c r="CP6" s="33">
        <f t="shared" si="10"/>
        <v>55.84</v>
      </c>
      <c r="CQ6" s="33">
        <f t="shared" si="10"/>
        <v>55.68</v>
      </c>
      <c r="CR6" s="33">
        <f t="shared" si="10"/>
        <v>55.64</v>
      </c>
      <c r="CS6" s="33">
        <f t="shared" si="10"/>
        <v>55.13</v>
      </c>
      <c r="CT6" s="33">
        <f t="shared" si="10"/>
        <v>54.77</v>
      </c>
      <c r="CU6" s="32" t="str">
        <f>IF(CU7="","",IF(CU7="-","【-】","【"&amp;SUBSTITUTE(TEXT(CU7,"#,##0.00"),"-","△")&amp;"】"))</f>
        <v>【59.76】</v>
      </c>
      <c r="CV6" s="33">
        <f>IF(CV7="",NA(),CV7)</f>
        <v>91.08</v>
      </c>
      <c r="CW6" s="33">
        <f t="shared" ref="CW6:DE6" si="11">IF(CW7="",NA(),CW7)</f>
        <v>91.13</v>
      </c>
      <c r="CX6" s="33">
        <f t="shared" si="11"/>
        <v>91.09</v>
      </c>
      <c r="CY6" s="33">
        <f t="shared" si="11"/>
        <v>91.56</v>
      </c>
      <c r="CZ6" s="33">
        <f t="shared" si="11"/>
        <v>91.96</v>
      </c>
      <c r="DA6" s="33">
        <f t="shared" si="11"/>
        <v>83.11</v>
      </c>
      <c r="DB6" s="33">
        <f t="shared" si="11"/>
        <v>83.18</v>
      </c>
      <c r="DC6" s="33">
        <f t="shared" si="11"/>
        <v>83.09</v>
      </c>
      <c r="DD6" s="33">
        <f t="shared" si="11"/>
        <v>83</v>
      </c>
      <c r="DE6" s="33">
        <f t="shared" si="11"/>
        <v>82.89</v>
      </c>
      <c r="DF6" s="32" t="str">
        <f>IF(DF7="","",IF(DF7="-","【-】","【"&amp;SUBSTITUTE(TEXT(DF7,"#,##0.00"),"-","△")&amp;"】"))</f>
        <v>【89.95】</v>
      </c>
      <c r="DG6" s="33">
        <f>IF(DG7="",NA(),DG7)</f>
        <v>45.04</v>
      </c>
      <c r="DH6" s="33">
        <f t="shared" ref="DH6:DP6" si="12">IF(DH7="",NA(),DH7)</f>
        <v>44.06</v>
      </c>
      <c r="DI6" s="33">
        <f t="shared" si="12"/>
        <v>42.96</v>
      </c>
      <c r="DJ6" s="33">
        <f t="shared" si="12"/>
        <v>54.04</v>
      </c>
      <c r="DK6" s="33">
        <f t="shared" si="12"/>
        <v>53.82</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7.85</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3">
        <f t="shared" ref="ED6:EL6" si="14">IF(ED7="",NA(),ED7)</f>
        <v>0.52</v>
      </c>
      <c r="EE6" s="33">
        <f t="shared" si="14"/>
        <v>0.13</v>
      </c>
      <c r="EF6" s="33">
        <f t="shared" si="14"/>
        <v>1.01</v>
      </c>
      <c r="EG6" s="32">
        <f t="shared" si="14"/>
        <v>1.97</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123226</v>
      </c>
      <c r="D7" s="35">
        <v>46</v>
      </c>
      <c r="E7" s="35">
        <v>1</v>
      </c>
      <c r="F7" s="35">
        <v>0</v>
      </c>
      <c r="G7" s="35">
        <v>1</v>
      </c>
      <c r="H7" s="35" t="s">
        <v>93</v>
      </c>
      <c r="I7" s="35" t="s">
        <v>94</v>
      </c>
      <c r="J7" s="35" t="s">
        <v>95</v>
      </c>
      <c r="K7" s="35" t="s">
        <v>96</v>
      </c>
      <c r="L7" s="35" t="s">
        <v>97</v>
      </c>
      <c r="M7" s="36" t="s">
        <v>98</v>
      </c>
      <c r="N7" s="36">
        <v>80.319999999999993</v>
      </c>
      <c r="O7" s="36">
        <v>92.7</v>
      </c>
      <c r="P7" s="36">
        <v>3240</v>
      </c>
      <c r="Q7" s="36">
        <v>21256</v>
      </c>
      <c r="R7" s="36">
        <v>19.010000000000002</v>
      </c>
      <c r="S7" s="36">
        <v>1118.1500000000001</v>
      </c>
      <c r="T7" s="36">
        <v>19396</v>
      </c>
      <c r="U7" s="36">
        <v>17.18</v>
      </c>
      <c r="V7" s="36">
        <v>1128.99</v>
      </c>
      <c r="W7" s="36">
        <v>126.25</v>
      </c>
      <c r="X7" s="36">
        <v>127.75</v>
      </c>
      <c r="Y7" s="36">
        <v>119.09</v>
      </c>
      <c r="Z7" s="36">
        <v>110.13</v>
      </c>
      <c r="AA7" s="36">
        <v>148.91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1095.8399999999999</v>
      </c>
      <c r="AT7" s="36">
        <v>593</v>
      </c>
      <c r="AU7" s="36">
        <v>1027.7</v>
      </c>
      <c r="AV7" s="36">
        <v>3025.87</v>
      </c>
      <c r="AW7" s="36">
        <v>1413.72</v>
      </c>
      <c r="AX7" s="36">
        <v>995.5</v>
      </c>
      <c r="AY7" s="36">
        <v>915.5</v>
      </c>
      <c r="AZ7" s="36">
        <v>963.24</v>
      </c>
      <c r="BA7" s="36">
        <v>381.53</v>
      </c>
      <c r="BB7" s="36">
        <v>391.54</v>
      </c>
      <c r="BC7" s="36">
        <v>262.74</v>
      </c>
      <c r="BD7" s="36">
        <v>279.45999999999998</v>
      </c>
      <c r="BE7" s="36">
        <v>269.01</v>
      </c>
      <c r="BF7" s="36">
        <v>238.25</v>
      </c>
      <c r="BG7" s="36">
        <v>209.35</v>
      </c>
      <c r="BH7" s="36">
        <v>184.44</v>
      </c>
      <c r="BI7" s="36">
        <v>414.59</v>
      </c>
      <c r="BJ7" s="36">
        <v>404.78</v>
      </c>
      <c r="BK7" s="36">
        <v>400.38</v>
      </c>
      <c r="BL7" s="36">
        <v>393.27</v>
      </c>
      <c r="BM7" s="36">
        <v>386.97</v>
      </c>
      <c r="BN7" s="36">
        <v>276.38</v>
      </c>
      <c r="BO7" s="36">
        <v>121.01</v>
      </c>
      <c r="BP7" s="36">
        <v>120.61</v>
      </c>
      <c r="BQ7" s="36">
        <v>111.21</v>
      </c>
      <c r="BR7" s="36">
        <v>106.67</v>
      </c>
      <c r="BS7" s="36">
        <v>150.47999999999999</v>
      </c>
      <c r="BT7" s="36">
        <v>97.71</v>
      </c>
      <c r="BU7" s="36">
        <v>98.07</v>
      </c>
      <c r="BV7" s="36">
        <v>96.56</v>
      </c>
      <c r="BW7" s="36">
        <v>100.47</v>
      </c>
      <c r="BX7" s="36">
        <v>101.72</v>
      </c>
      <c r="BY7" s="36">
        <v>104.99</v>
      </c>
      <c r="BZ7" s="36">
        <v>174.07</v>
      </c>
      <c r="CA7" s="36">
        <v>172.85</v>
      </c>
      <c r="CB7" s="36">
        <v>190.41</v>
      </c>
      <c r="CC7" s="36">
        <v>202.22</v>
      </c>
      <c r="CD7" s="36">
        <v>143.76</v>
      </c>
      <c r="CE7" s="36">
        <v>173.56</v>
      </c>
      <c r="CF7" s="36">
        <v>172.26</v>
      </c>
      <c r="CG7" s="36">
        <v>177.14</v>
      </c>
      <c r="CH7" s="36">
        <v>169.82</v>
      </c>
      <c r="CI7" s="36">
        <v>168.2</v>
      </c>
      <c r="CJ7" s="36">
        <v>163.72</v>
      </c>
      <c r="CK7" s="36">
        <v>69.349999999999994</v>
      </c>
      <c r="CL7" s="36">
        <v>67.55</v>
      </c>
      <c r="CM7" s="36">
        <v>68.87</v>
      </c>
      <c r="CN7" s="36">
        <v>69.3</v>
      </c>
      <c r="CO7" s="36">
        <v>69.39</v>
      </c>
      <c r="CP7" s="36">
        <v>55.84</v>
      </c>
      <c r="CQ7" s="36">
        <v>55.68</v>
      </c>
      <c r="CR7" s="36">
        <v>55.64</v>
      </c>
      <c r="CS7" s="36">
        <v>55.13</v>
      </c>
      <c r="CT7" s="36">
        <v>54.77</v>
      </c>
      <c r="CU7" s="36">
        <v>59.76</v>
      </c>
      <c r="CV7" s="36">
        <v>91.08</v>
      </c>
      <c r="CW7" s="36">
        <v>91.13</v>
      </c>
      <c r="CX7" s="36">
        <v>91.09</v>
      </c>
      <c r="CY7" s="36">
        <v>91.56</v>
      </c>
      <c r="CZ7" s="36">
        <v>91.96</v>
      </c>
      <c r="DA7" s="36">
        <v>83.11</v>
      </c>
      <c r="DB7" s="36">
        <v>83.18</v>
      </c>
      <c r="DC7" s="36">
        <v>83.09</v>
      </c>
      <c r="DD7" s="36">
        <v>83</v>
      </c>
      <c r="DE7" s="36">
        <v>82.89</v>
      </c>
      <c r="DF7" s="36">
        <v>89.95</v>
      </c>
      <c r="DG7" s="36">
        <v>45.04</v>
      </c>
      <c r="DH7" s="36">
        <v>44.06</v>
      </c>
      <c r="DI7" s="36">
        <v>42.96</v>
      </c>
      <c r="DJ7" s="36">
        <v>54.04</v>
      </c>
      <c r="DK7" s="36">
        <v>53.82</v>
      </c>
      <c r="DL7" s="36">
        <v>37.090000000000003</v>
      </c>
      <c r="DM7" s="36">
        <v>38.07</v>
      </c>
      <c r="DN7" s="36">
        <v>39.06</v>
      </c>
      <c r="DO7" s="36">
        <v>46.66</v>
      </c>
      <c r="DP7" s="36">
        <v>47.46</v>
      </c>
      <c r="DQ7" s="36">
        <v>47.18</v>
      </c>
      <c r="DR7" s="36">
        <v>0</v>
      </c>
      <c r="DS7" s="36">
        <v>0</v>
      </c>
      <c r="DT7" s="36">
        <v>0</v>
      </c>
      <c r="DU7" s="36">
        <v>0</v>
      </c>
      <c r="DV7" s="36">
        <v>7.85</v>
      </c>
      <c r="DW7" s="36">
        <v>6.63</v>
      </c>
      <c r="DX7" s="36">
        <v>7.73</v>
      </c>
      <c r="DY7" s="36">
        <v>8.8699999999999992</v>
      </c>
      <c r="DZ7" s="36">
        <v>9.85</v>
      </c>
      <c r="EA7" s="36">
        <v>9.7100000000000009</v>
      </c>
      <c r="EB7" s="36">
        <v>13.18</v>
      </c>
      <c r="EC7" s="36">
        <v>0</v>
      </c>
      <c r="ED7" s="36">
        <v>0.52</v>
      </c>
      <c r="EE7" s="36">
        <v>0.13</v>
      </c>
      <c r="EF7" s="36">
        <v>1.01</v>
      </c>
      <c r="EG7" s="36">
        <v>1.97</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2017-02-13T01:59:52Z</cp:lastPrinted>
  <dcterms:created xsi:type="dcterms:W3CDTF">2016-12-02T02:00:42Z</dcterms:created>
  <dcterms:modified xsi:type="dcterms:W3CDTF">2017-02-15T01:12:25Z</dcterms:modified>
  <cp:category/>
</cp:coreProperties>
</file>