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1009\Desktop\H27経営比較分析表\修正後\"/>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AT8" i="4" s="1"/>
  <c r="R6" i="5"/>
  <c r="AL8" i="4" s="1"/>
  <c r="Q6" i="5"/>
  <c r="AD10" i="4" s="1"/>
  <c r="P6" i="5"/>
  <c r="O6" i="5"/>
  <c r="P10" i="4" s="1"/>
  <c r="N6" i="5"/>
  <c r="I10" i="4" s="1"/>
  <c r="M6" i="5"/>
  <c r="B10"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W10" i="4"/>
  <c r="BB8" i="4"/>
  <c r="W8" i="4"/>
  <c r="P8" i="4"/>
  <c r="B6"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<sst xmlns="http://schemas.openxmlformats.org/spreadsheetml/2006/main" count="221" uniqueCount="111">
  <si>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</si>
  <si>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</si>
  <si>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</si>
  <si>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</si>
  <si>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</si>
  <si>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</si>
  <si>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</si>
  <si>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</si>
  <si>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</si>
  <si>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</si>
  <si>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</si>
  <si>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</si>
  <si>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</si>
  <si>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</si>
  <si>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</si>
  <si>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</si>
  <si>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</si>
  <si>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</si>
  <si>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</si>
  <si>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</si>
  <si>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</si>
  <si>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</si>
  <si>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</si>
  <si>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</si>
  <si>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</si>
  <si>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</si>
  <si>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</si>
  <si>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</si>
  <si>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</si>
  <si>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</si>
  <si>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</si>
  <si>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</si>
  <si>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</si>
  <si>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</si>
  <si>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</si>
  <si>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</si>
  <si>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</si>
  <si>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</si>
  <si>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</si>
  <si>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</si>
  <si>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</si>
  <si>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</si>
  <si>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</si>
  <si>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</si>
  <si>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</si>
  <si>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</si>
  <si>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</si>
  <si>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</si>
  <si>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</si>
  <si>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</si>
  <si>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</si>
  <si>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</si>
  <si>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</si>
  <si>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</si>
  <si>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</si>
  <si>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</si>
  <si>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</si>
  <si>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</si>
  <si>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</si>
  <si>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</si>
  <si>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</si>
  <si>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</si>
  <si>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</si>
  <si>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</si>
  <si>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</si>
  <si>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</si>
  <si>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</si>
  <si>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</si>
  <si>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</si>
  <si>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</si>
  <si>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</si>
  <si>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</si>
  <si>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</si>
  <si>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</si>
  <si>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</si>
  <si>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</si>
  <si>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</si>
  <si>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</si>
  <si>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</si>
  <si>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</si>
  <si>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</si>
  <si>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</si>
  <si>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</si>
  <si>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</si>
  <si>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</si>
  <si>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</si>
  <si>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</si>
  <si>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</si>
  <si>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</si>
  <si>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</si>
  <si>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</si>
  <si>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</si>
  <si>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</si>
  <si>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</si>
  <si>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</si>
  <si>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</si>
  <si>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大網白里市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</si>
  <si>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</si>
  <si>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</si>
  <si>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</si>
  <si>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</si>
  <si>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</si>
  <si>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</si>
  <si>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</si>
  <si>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</si>
  <si>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</si>
  <si>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</si>
  <si>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</si>
  <si>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市内の幹線管渠の一部について、硫化水素が原因とみられる腐蝕が発生していることから、カメラ調査及び更生・入替工事を平成25年度から着手している。</t>
    <rPh sb="1" eb="3">
      <t>シナイ</t>
    </rPh>
    <rPh sb="4" eb="6">
      <t>カンセン</t>
    </rPh>
    <rPh sb="6" eb="7">
      <t>カン</t>
    </rPh>
    <rPh sb="7" eb="8">
      <t>キョ</t>
    </rPh>
    <rPh sb="9" eb="11">
      <t>イチブ</t>
    </rPh>
    <rPh sb="16" eb="18">
      <t>リュウカ</t>
    </rPh>
    <rPh sb="18" eb="20">
      <t>スイソ</t>
    </rPh>
    <rPh sb="21" eb="23">
      <t>ゲンイン</t>
    </rPh>
    <rPh sb="28" eb="30">
      <t>フショク</t>
    </rPh>
    <rPh sb="31" eb="33">
      <t>ハッセイ</t>
    </rPh>
    <rPh sb="45" eb="47">
      <t>チョウサ</t>
    </rPh>
    <rPh sb="47" eb="48">
      <t>オヨ</t>
    </rPh>
    <rPh sb="49" eb="51">
      <t>コウセイ</t>
    </rPh>
    <rPh sb="52" eb="54">
      <t>イレカエ</t>
    </rPh>
    <rPh sb="54" eb="56">
      <t>コウジ</t>
    </rPh>
    <rPh sb="57" eb="59">
      <t>ヘイセイ</t>
    </rPh>
    <rPh sb="61" eb="63">
      <t>ネンド</t>
    </rPh>
    <rPh sb="65" eb="67">
      <t>チャクシュ</t>
    </rPh>
    <phoneticPr fontId="4"/>
  </si>
  <si>
    <t>　現状では一般会計から多額の繰入等が行われている中で、経営を維持している。
　今後、処理場・ポンプ場及び管渠の老朽化に伴う費用の増大が見込まれる中で効率的な経営を行うため、企業会計への移行後、ストックマネジメント計画に基づく施設更新、使用料見直し検討等により、安定的な経営が維持できるよう経営改善への取り組みが必要となる。</t>
    <rPh sb="1" eb="3">
      <t>ゲンジョウ</t>
    </rPh>
    <rPh sb="5" eb="7">
      <t>イッパン</t>
    </rPh>
    <rPh sb="7" eb="9">
      <t>カイケイ</t>
    </rPh>
    <rPh sb="11" eb="13">
      <t>タガク</t>
    </rPh>
    <rPh sb="14" eb="16">
      <t>クリイレ</t>
    </rPh>
    <rPh sb="16" eb="17">
      <t>ナド</t>
    </rPh>
    <rPh sb="18" eb="19">
      <t>オコナ</t>
    </rPh>
    <rPh sb="24" eb="25">
      <t>ナカ</t>
    </rPh>
    <rPh sb="27" eb="29">
      <t>ケイエイ</t>
    </rPh>
    <rPh sb="30" eb="32">
      <t>イジ</t>
    </rPh>
    <rPh sb="39" eb="41">
      <t>コンゴ</t>
    </rPh>
    <rPh sb="42" eb="45">
      <t>ショリジョウ</t>
    </rPh>
    <rPh sb="49" eb="50">
      <t>ジョウ</t>
    </rPh>
    <rPh sb="50" eb="51">
      <t>オヨ</t>
    </rPh>
    <rPh sb="52" eb="53">
      <t>カン</t>
    </rPh>
    <rPh sb="53" eb="54">
      <t>キョ</t>
    </rPh>
    <rPh sb="55" eb="58">
      <t>ロウキュウカ</t>
    </rPh>
    <rPh sb="59" eb="60">
      <t>トモナ</t>
    </rPh>
    <rPh sb="61" eb="63">
      <t>ヒヨウ</t>
    </rPh>
    <rPh sb="64" eb="66">
      <t>ゾウダイ</t>
    </rPh>
    <rPh sb="67" eb="69">
      <t>ミコ</t>
    </rPh>
    <rPh sb="72" eb="73">
      <t>ナカ</t>
    </rPh>
    <rPh sb="74" eb="77">
      <t>コウリツテキ</t>
    </rPh>
    <rPh sb="78" eb="80">
      <t>ケイエイ</t>
    </rPh>
    <rPh sb="81" eb="82">
      <t>オコナ</t>
    </rPh>
    <rPh sb="86" eb="88">
      <t>キギョウ</t>
    </rPh>
    <rPh sb="88" eb="90">
      <t>カイケイ</t>
    </rPh>
    <rPh sb="92" eb="94">
      <t>イコウ</t>
    </rPh>
    <rPh sb="94" eb="95">
      <t>アト</t>
    </rPh>
    <rPh sb="106" eb="108">
      <t>ケイカク</t>
    </rPh>
    <rPh sb="109" eb="110">
      <t>モト</t>
    </rPh>
    <rPh sb="112" eb="114">
      <t>シセツ</t>
    </rPh>
    <rPh sb="114" eb="116">
      <t>コウシン</t>
    </rPh>
    <rPh sb="117" eb="120">
      <t>シヨウリョウ</t>
    </rPh>
    <rPh sb="120" eb="122">
      <t>ミナオ</t>
    </rPh>
    <rPh sb="123" eb="125">
      <t>ケントウ</t>
    </rPh>
    <rPh sb="125" eb="126">
      <t>ナド</t>
    </rPh>
    <rPh sb="130" eb="133">
      <t>アンテイテキ</t>
    </rPh>
    <rPh sb="134" eb="136">
      <t>ケイエイ</t>
    </rPh>
    <rPh sb="137" eb="139">
      <t>イジ</t>
    </rPh>
    <rPh sb="144" eb="146">
      <t>ケイエイ</t>
    </rPh>
    <rPh sb="146" eb="148">
      <t>カイゼン</t>
    </rPh>
    <rPh sb="155" eb="157">
      <t>ヒツヨウ</t>
    </rPh>
    <phoneticPr fontId="4"/>
  </si>
  <si>
    <t>　地方債の償還増が平成29年度まで続き、不足分を資本的収入（基準外繰入金）により補っている現状から、収益的収支比率は100％を下回っている。
　一方、企業債の償還が進んでいること等から、企業債残高対事業規模比率は平均値を下回る。
　資本費平準化債の発行を続けていることによって汚水処理原価が一定程度に抑えられており、経費回収率が平均を上回っている要因の一つとなっている。
　市全体の人口は減少傾向にあるものの、公共下水道の整備済区域への人口流入が続いていることが、水洗化率の数値に反映されている。</t>
    <rPh sb="1" eb="3">
      <t>チホウ</t>
    </rPh>
    <rPh sb="3" eb="4">
      <t>サイ</t>
    </rPh>
    <rPh sb="5" eb="7">
      <t>ショウカン</t>
    </rPh>
    <rPh sb="7" eb="8">
      <t>ゾウ</t>
    </rPh>
    <rPh sb="9" eb="11">
      <t>ヘイセイ</t>
    </rPh>
    <rPh sb="13" eb="15">
      <t>ネンド</t>
    </rPh>
    <rPh sb="17" eb="18">
      <t>ツヅ</t>
    </rPh>
    <rPh sb="20" eb="23">
      <t>フソクブン</t>
    </rPh>
    <rPh sb="24" eb="27">
      <t>シホンテキ</t>
    </rPh>
    <rPh sb="27" eb="29">
      <t>シュウニュウ</t>
    </rPh>
    <rPh sb="30" eb="32">
      <t>キジュン</t>
    </rPh>
    <rPh sb="32" eb="33">
      <t>ガイ</t>
    </rPh>
    <rPh sb="33" eb="35">
      <t>クリイレ</t>
    </rPh>
    <rPh sb="35" eb="36">
      <t>キン</t>
    </rPh>
    <rPh sb="40" eb="41">
      <t>オギナ</t>
    </rPh>
    <rPh sb="45" eb="47">
      <t>ゲンジョウ</t>
    </rPh>
    <rPh sb="50" eb="53">
      <t>シュウエキテキ</t>
    </rPh>
    <rPh sb="53" eb="55">
      <t>シュウシ</t>
    </rPh>
    <rPh sb="55" eb="57">
      <t>ヒリツ</t>
    </rPh>
    <rPh sb="63" eb="65">
      <t>シタマワ</t>
    </rPh>
    <rPh sb="72" eb="74">
      <t>イッポウ</t>
    </rPh>
    <rPh sb="75" eb="77">
      <t>キギョウ</t>
    </rPh>
    <rPh sb="77" eb="78">
      <t>サイ</t>
    </rPh>
    <rPh sb="79" eb="81">
      <t>ショウカン</t>
    </rPh>
    <rPh sb="82" eb="83">
      <t>スス</t>
    </rPh>
    <rPh sb="89" eb="90">
      <t>ナド</t>
    </rPh>
    <rPh sb="93" eb="95">
      <t>キギョウ</t>
    </rPh>
    <rPh sb="95" eb="96">
      <t>サイ</t>
    </rPh>
    <rPh sb="96" eb="98">
      <t>ザンダカ</t>
    </rPh>
    <rPh sb="98" eb="99">
      <t>タイ</t>
    </rPh>
    <rPh sb="99" eb="101">
      <t>ジギョウ</t>
    </rPh>
    <rPh sb="101" eb="103">
      <t>キボ</t>
    </rPh>
    <rPh sb="103" eb="105">
      <t>ヒリツ</t>
    </rPh>
    <rPh sb="106" eb="108">
      <t>ヘイキン</t>
    </rPh>
    <rPh sb="108" eb="109">
      <t>アタイ</t>
    </rPh>
    <rPh sb="110" eb="112">
      <t>シタマワ</t>
    </rPh>
    <rPh sb="116" eb="118">
      <t>シホン</t>
    </rPh>
    <rPh sb="118" eb="119">
      <t>ヒ</t>
    </rPh>
    <rPh sb="119" eb="122">
      <t>ヘイジュンカ</t>
    </rPh>
    <rPh sb="122" eb="123">
      <t>サイ</t>
    </rPh>
    <rPh sb="124" eb="126">
      <t>ハッコウ</t>
    </rPh>
    <rPh sb="127" eb="128">
      <t>ツヅ</t>
    </rPh>
    <rPh sb="138" eb="140">
      <t>オスイ</t>
    </rPh>
    <rPh sb="140" eb="142">
      <t>ショリ</t>
    </rPh>
    <rPh sb="142" eb="144">
      <t>ゲンカ</t>
    </rPh>
    <rPh sb="145" eb="147">
      <t>イッテイ</t>
    </rPh>
    <rPh sb="147" eb="149">
      <t>テイド</t>
    </rPh>
    <rPh sb="150" eb="151">
      <t>オサ</t>
    </rPh>
    <rPh sb="158" eb="160">
      <t>ケイヒ</t>
    </rPh>
    <rPh sb="160" eb="162">
      <t>カイシュウ</t>
    </rPh>
    <rPh sb="162" eb="163">
      <t>リツ</t>
    </rPh>
    <rPh sb="164" eb="166">
      <t>ヘイキン</t>
    </rPh>
    <rPh sb="167" eb="169">
      <t>ウワマワ</t>
    </rPh>
    <rPh sb="173" eb="175">
      <t>ヨウイン</t>
    </rPh>
    <rPh sb="176" eb="177">
      <t>ヒト</t>
    </rPh>
    <rPh sb="187" eb="188">
      <t>シ</t>
    </rPh>
    <rPh sb="188" eb="190">
      <t>ゼンタイ</t>
    </rPh>
    <rPh sb="191" eb="193">
      <t>ジンコウ</t>
    </rPh>
    <rPh sb="194" eb="196">
      <t>ゲンショウ</t>
    </rPh>
    <rPh sb="196" eb="198">
      <t>ケイコウ</t>
    </rPh>
    <rPh sb="205" eb="207">
      <t>コウキョウ</t>
    </rPh>
    <rPh sb="207" eb="210">
      <t>ゲスイドウ</t>
    </rPh>
    <rPh sb="211" eb="213">
      <t>セイビ</t>
    </rPh>
    <rPh sb="213" eb="214">
      <t>ズ</t>
    </rPh>
    <rPh sb="214" eb="216">
      <t>クイキ</t>
    </rPh>
    <rPh sb="218" eb="220">
      <t>ジンコウ</t>
    </rPh>
    <rPh sb="220" eb="222">
      <t>リュウニュウ</t>
    </rPh>
    <rPh sb="223" eb="224">
      <t>ツヅ</t>
    </rPh>
    <rPh sb="232" eb="235">
      <t>スイセンカ</t>
    </rPh>
    <rPh sb="235" eb="236">
      <t>リツ</t>
    </rPh>
    <rPh sb="237" eb="239">
      <t>スウチ</t>
    </rPh>
    <rPh sb="240" eb="242">
      <t>ハンエイ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</si>
</sst>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0.35</c:v>
                </c:pt>
                <c:pt idx="4" formatCode="#,##0.00;&quot;△&quot;#,##0.00;&quot;-&quot;">
                  <c:v>0.12</c:v>
                </c:pt>
              </c:numCache>
            </c:numRef>
          </c:val>
        </c:ser>
        <c:dLbls>
          <c:showLegendKey val="0"/>
          <c:showVal val="0"/>
          <c:showCatName val="0"/>
          <c:showSerName val="0"/>
          <c:showPercent val="0"/>
          <c:showBubbleSize val="0"/>
        </c:dLbls>
        <c:gapWidth val="150"/>
        <c:axId val="194508160"/>
        <c:axId val="107653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0.17</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194508160"/>
        <c:axId val="107653336"/>
      </c:lineChart>
      <c:dateAx>
        <c:axId val="194508160"/>
        <c:scaling>
          <c:orientation val="minMax"/>
        </c:scaling>
        <c:delete val="1"/>
        <c:axPos val="b"/>
        <c:numFmt formatCode="ge" sourceLinked="1"/>
        <c:majorTickMark val="none"/>
        <c:minorTickMark val="none"/>
        <c:tickLblPos val="none"/>
        <c:crossAx val="107653336"/>
        <c:crosses val="autoZero"/>
        <c:auto val="1"/>
        <c:lblOffset val="100"/>
        <c:baseTimeUnit val="years"/>
      </c:dateAx>
      <c:valAx>
        <c:axId val="10765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50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59.15</c:v>
                </c:pt>
                <c:pt idx="1">
                  <c:v>58.66</c:v>
                </c:pt>
                <c:pt idx="2">
                  <c:v>54.59</c:v>
                </c:pt>
                <c:pt idx="3">
                  <c:v>54.58</c:v>
                </c:pt>
                <c:pt idx="4">
                  <c:v>60.63</c:v>
                </c:pt>
              </c:numCache>
            </c:numRef>
          </c:val>
        </c:ser>
        <c:dLbls>
          <c:showLegendKey val="0"/>
          <c:showVal val="0"/>
          <c:showCatName val="0"/>
          <c:showSerName val="0"/>
          <c:showPercent val="0"/>
          <c:showBubbleSize val="0"/>
        </c:dLbls>
        <c:gapWidth val="150"/>
        <c:axId val="196648400"/>
        <c:axId val="196648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54.91</c:v>
                </c:pt>
                <c:pt idx="1">
                  <c:v>51.83</c:v>
                </c:pt>
                <c:pt idx="2">
                  <c:v>55.81</c:v>
                </c:pt>
                <c:pt idx="3">
                  <c:v>54.44</c:v>
                </c:pt>
                <c:pt idx="4">
                  <c:v>54.67</c:v>
                </c:pt>
              </c:numCache>
            </c:numRef>
          </c:val>
          <c:smooth val="0"/>
        </c:ser>
        <c:dLbls>
          <c:showLegendKey val="0"/>
          <c:showVal val="0"/>
          <c:showCatName val="0"/>
          <c:showSerName val="0"/>
          <c:showPercent val="0"/>
          <c:showBubbleSize val="0"/>
        </c:dLbls>
        <c:marker val="1"/>
        <c:smooth val="0"/>
        <c:axId val="196648400"/>
        <c:axId val="196648792"/>
      </c:lineChart>
      <c:dateAx>
        <c:axId val="196648400"/>
        <c:scaling>
          <c:orientation val="minMax"/>
        </c:scaling>
        <c:delete val="1"/>
        <c:axPos val="b"/>
        <c:numFmt formatCode="ge" sourceLinked="1"/>
        <c:majorTickMark val="none"/>
        <c:minorTickMark val="none"/>
        <c:tickLblPos val="none"/>
        <c:crossAx val="196648792"/>
        <c:crosses val="autoZero"/>
        <c:auto val="1"/>
        <c:lblOffset val="100"/>
        <c:baseTimeUnit val="years"/>
      </c:dateAx>
      <c:valAx>
        <c:axId val="19664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64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92.69</c:v>
                </c:pt>
                <c:pt idx="1">
                  <c:v>93.34</c:v>
                </c:pt>
                <c:pt idx="2">
                  <c:v>93.49</c:v>
                </c:pt>
                <c:pt idx="3">
                  <c:v>93.32</c:v>
                </c:pt>
                <c:pt idx="4">
                  <c:v>94.88</c:v>
                </c:pt>
              </c:numCache>
            </c:numRef>
          </c:val>
        </c:ser>
        <c:dLbls>
          <c:showLegendKey val="0"/>
          <c:showVal val="0"/>
          <c:showCatName val="0"/>
          <c:showSerName val="0"/>
          <c:showPercent val="0"/>
          <c:showBubbleSize val="0"/>
        </c:dLbls>
        <c:gapWidth val="150"/>
        <c:axId val="196649968"/>
        <c:axId val="19665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89.2</c:v>
                </c:pt>
                <c:pt idx="1">
                  <c:v>88.67</c:v>
                </c:pt>
                <c:pt idx="2">
                  <c:v>84.41</c:v>
                </c:pt>
                <c:pt idx="3">
                  <c:v>84.2</c:v>
                </c:pt>
                <c:pt idx="4">
                  <c:v>83.8</c:v>
                </c:pt>
              </c:numCache>
            </c:numRef>
          </c:val>
          <c:smooth val="0"/>
        </c:ser>
        <c:dLbls>
          <c:showLegendKey val="0"/>
          <c:showVal val="0"/>
          <c:showCatName val="0"/>
          <c:showSerName val="0"/>
          <c:showPercent val="0"/>
          <c:showBubbleSize val="0"/>
        </c:dLbls>
        <c:marker val="1"/>
        <c:smooth val="0"/>
        <c:axId val="196649968"/>
        <c:axId val="196650360"/>
      </c:lineChart>
      <c:dateAx>
        <c:axId val="196649968"/>
        <c:scaling>
          <c:orientation val="minMax"/>
        </c:scaling>
        <c:delete val="1"/>
        <c:axPos val="b"/>
        <c:numFmt formatCode="ge" sourceLinked="1"/>
        <c:majorTickMark val="none"/>
        <c:minorTickMark val="none"/>
        <c:tickLblPos val="none"/>
        <c:crossAx val="196650360"/>
        <c:crosses val="autoZero"/>
        <c:auto val="1"/>
        <c:lblOffset val="100"/>
        <c:baseTimeUnit val="years"/>
      </c:dateAx>
      <c:valAx>
        <c:axId val="19665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64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83.15</c:v>
                </c:pt>
                <c:pt idx="1">
                  <c:v>88.18</c:v>
                </c:pt>
                <c:pt idx="2">
                  <c:v>61.82</c:v>
                </c:pt>
                <c:pt idx="3">
                  <c:v>84.19</c:v>
                </c:pt>
                <c:pt idx="4">
                  <c:v>81.62</c:v>
                </c:pt>
              </c:numCache>
            </c:numRef>
          </c:val>
        </c:ser>
        <c:dLbls>
          <c:showLegendKey val="0"/>
          <c:showVal val="0"/>
          <c:showCatName val="0"/>
          <c:showSerName val="0"/>
          <c:showPercent val="0"/>
          <c:showBubbleSize val="0"/>
        </c:dLbls>
        <c:gapWidth val="150"/>
        <c:axId val="196155424"/>
        <c:axId val="17468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155424"/>
        <c:axId val="174680784"/>
      </c:lineChart>
      <c:dateAx>
        <c:axId val="196155424"/>
        <c:scaling>
          <c:orientation val="minMax"/>
        </c:scaling>
        <c:delete val="1"/>
        <c:axPos val="b"/>
        <c:numFmt formatCode="ge" sourceLinked="1"/>
        <c:majorTickMark val="none"/>
        <c:minorTickMark val="none"/>
        <c:tickLblPos val="none"/>
        <c:crossAx val="174680784"/>
        <c:crosses val="autoZero"/>
        <c:auto val="1"/>
        <c:lblOffset val="100"/>
        <c:baseTimeUnit val="years"/>
      </c:dateAx>
      <c:valAx>
        <c:axId val="17468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15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4017936"/>
        <c:axId val="174018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4017936"/>
        <c:axId val="174018328"/>
      </c:lineChart>
      <c:dateAx>
        <c:axId val="174017936"/>
        <c:scaling>
          <c:orientation val="minMax"/>
        </c:scaling>
        <c:delete val="1"/>
        <c:axPos val="b"/>
        <c:numFmt formatCode="ge" sourceLinked="1"/>
        <c:majorTickMark val="none"/>
        <c:minorTickMark val="none"/>
        <c:tickLblPos val="none"/>
        <c:crossAx val="174018328"/>
        <c:crosses val="autoZero"/>
        <c:auto val="1"/>
        <c:lblOffset val="100"/>
        <c:baseTimeUnit val="years"/>
      </c:dateAx>
      <c:valAx>
        <c:axId val="17401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1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4019504"/>
        <c:axId val="174019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4019504"/>
        <c:axId val="174019896"/>
      </c:lineChart>
      <c:dateAx>
        <c:axId val="174019504"/>
        <c:scaling>
          <c:orientation val="minMax"/>
        </c:scaling>
        <c:delete val="1"/>
        <c:axPos val="b"/>
        <c:numFmt formatCode="ge" sourceLinked="1"/>
        <c:majorTickMark val="none"/>
        <c:minorTickMark val="none"/>
        <c:tickLblPos val="none"/>
        <c:crossAx val="174019896"/>
        <c:crosses val="autoZero"/>
        <c:auto val="1"/>
        <c:lblOffset val="100"/>
        <c:baseTimeUnit val="years"/>
      </c:dateAx>
      <c:valAx>
        <c:axId val="17401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1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4022640"/>
        <c:axId val="174023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4022640"/>
        <c:axId val="174023032"/>
      </c:lineChart>
      <c:dateAx>
        <c:axId val="174022640"/>
        <c:scaling>
          <c:orientation val="minMax"/>
        </c:scaling>
        <c:delete val="1"/>
        <c:axPos val="b"/>
        <c:numFmt formatCode="ge" sourceLinked="1"/>
        <c:majorTickMark val="none"/>
        <c:minorTickMark val="none"/>
        <c:tickLblPos val="none"/>
        <c:crossAx val="174023032"/>
        <c:crosses val="autoZero"/>
        <c:auto val="1"/>
        <c:lblOffset val="100"/>
        <c:baseTimeUnit val="years"/>
      </c:dateAx>
      <c:valAx>
        <c:axId val="17402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2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4022248"/>
        <c:axId val="17402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4022248"/>
        <c:axId val="174021856"/>
      </c:lineChart>
      <c:dateAx>
        <c:axId val="174022248"/>
        <c:scaling>
          <c:orientation val="minMax"/>
        </c:scaling>
        <c:delete val="1"/>
        <c:axPos val="b"/>
        <c:numFmt formatCode="ge" sourceLinked="1"/>
        <c:majorTickMark val="none"/>
        <c:minorTickMark val="none"/>
        <c:tickLblPos val="none"/>
        <c:crossAx val="174021856"/>
        <c:crosses val="autoZero"/>
        <c:auto val="1"/>
        <c:lblOffset val="100"/>
        <c:baseTimeUnit val="years"/>
      </c:dateAx>
      <c:valAx>
        <c:axId val="17402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2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1051.24</c:v>
                </c:pt>
                <c:pt idx="1">
                  <c:v>807.07</c:v>
                </c:pt>
                <c:pt idx="2">
                  <c:v>779.98</c:v>
                </c:pt>
                <c:pt idx="3">
                  <c:v>800.89</c:v>
                </c:pt>
                <c:pt idx="4">
                  <c:v>796.23</c:v>
                </c:pt>
              </c:numCache>
            </c:numRef>
          </c:val>
        </c:ser>
        <c:dLbls>
          <c:showLegendKey val="0"/>
          <c:showVal val="0"/>
          <c:showCatName val="0"/>
          <c:showSerName val="0"/>
          <c:showPercent val="0"/>
          <c:showBubbleSize val="0"/>
        </c:dLbls>
        <c:gapWidth val="150"/>
        <c:axId val="174024600"/>
        <c:axId val="17402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1258.6099999999999</c:v>
                </c:pt>
                <c:pt idx="1">
                  <c:v>1252.8800000000001</c:v>
                </c:pt>
                <c:pt idx="2">
                  <c:v>1209.95</c:v>
                </c:pt>
                <c:pt idx="3">
                  <c:v>1136.5</c:v>
                </c:pt>
                <c:pt idx="4">
                  <c:v>1118.56</c:v>
                </c:pt>
              </c:numCache>
            </c:numRef>
          </c:val>
          <c:smooth val="0"/>
        </c:ser>
        <c:dLbls>
          <c:showLegendKey val="0"/>
          <c:showVal val="0"/>
          <c:showCatName val="0"/>
          <c:showSerName val="0"/>
          <c:showPercent val="0"/>
          <c:showBubbleSize val="0"/>
        </c:dLbls>
        <c:marker val="1"/>
        <c:smooth val="0"/>
        <c:axId val="174024600"/>
        <c:axId val="174024992"/>
      </c:lineChart>
      <c:dateAx>
        <c:axId val="174024600"/>
        <c:scaling>
          <c:orientation val="minMax"/>
        </c:scaling>
        <c:delete val="1"/>
        <c:axPos val="b"/>
        <c:numFmt formatCode="ge" sourceLinked="1"/>
        <c:majorTickMark val="none"/>
        <c:minorTickMark val="none"/>
        <c:tickLblPos val="none"/>
        <c:crossAx val="174024992"/>
        <c:crosses val="autoZero"/>
        <c:auto val="1"/>
        <c:lblOffset val="100"/>
        <c:baseTimeUnit val="years"/>
      </c:dateAx>
      <c:valAx>
        <c:axId val="17402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2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77.849999999999994</c:v>
                </c:pt>
                <c:pt idx="1">
                  <c:v>101.14</c:v>
                </c:pt>
                <c:pt idx="2">
                  <c:v>94.01</c:v>
                </c:pt>
                <c:pt idx="3">
                  <c:v>92.54</c:v>
                </c:pt>
                <c:pt idx="4">
                  <c:v>91.15</c:v>
                </c:pt>
              </c:numCache>
            </c:numRef>
          </c:val>
        </c:ser>
        <c:dLbls>
          <c:showLegendKey val="0"/>
          <c:showVal val="0"/>
          <c:showCatName val="0"/>
          <c:showSerName val="0"/>
          <c:showPercent val="0"/>
          <c:showBubbleSize val="0"/>
        </c:dLbls>
        <c:gapWidth val="150"/>
        <c:axId val="174024208"/>
        <c:axId val="196645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66.02</c:v>
                </c:pt>
                <c:pt idx="1">
                  <c:v>66.87</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174024208"/>
        <c:axId val="196645656"/>
      </c:lineChart>
      <c:dateAx>
        <c:axId val="174024208"/>
        <c:scaling>
          <c:orientation val="minMax"/>
        </c:scaling>
        <c:delete val="1"/>
        <c:axPos val="b"/>
        <c:numFmt formatCode="ge" sourceLinked="1"/>
        <c:majorTickMark val="none"/>
        <c:minorTickMark val="none"/>
        <c:tickLblPos val="none"/>
        <c:crossAx val="196645656"/>
        <c:crosses val="autoZero"/>
        <c:auto val="1"/>
        <c:lblOffset val="100"/>
        <c:baseTimeUnit val="years"/>
      </c:dateAx>
      <c:valAx>
        <c:axId val="19664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2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217.02</c:v>
                </c:pt>
                <c:pt idx="1">
                  <c:v>170.85</c:v>
                </c:pt>
                <c:pt idx="2">
                  <c:v>182.37</c:v>
                </c:pt>
                <c:pt idx="3">
                  <c:v>189.5</c:v>
                </c:pt>
                <c:pt idx="4">
                  <c:v>195.19</c:v>
                </c:pt>
              </c:numCache>
            </c:numRef>
          </c:val>
        </c:ser>
        <c:dLbls>
          <c:showLegendKey val="0"/>
          <c:showVal val="0"/>
          <c:showCatName val="0"/>
          <c:showSerName val="0"/>
          <c:showPercent val="0"/>
          <c:showBubbleSize val="0"/>
        </c:dLbls>
        <c:gapWidth val="150"/>
        <c:axId val="196646832"/>
        <c:axId val="196647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196.8</c:v>
                </c:pt>
                <c:pt idx="1">
                  <c:v>195.15</c:v>
                </c:pt>
                <c:pt idx="2">
                  <c:v>220.67</c:v>
                </c:pt>
                <c:pt idx="3">
                  <c:v>217.82</c:v>
                </c:pt>
                <c:pt idx="4">
                  <c:v>215.28</c:v>
                </c:pt>
              </c:numCache>
            </c:numRef>
          </c:val>
          <c:smooth val="0"/>
        </c:ser>
        <c:dLbls>
          <c:showLegendKey val="0"/>
          <c:showVal val="0"/>
          <c:showCatName val="0"/>
          <c:showSerName val="0"/>
          <c:showPercent val="0"/>
          <c:showBubbleSize val="0"/>
        </c:dLbls>
        <c:marker val="1"/>
        <c:smooth val="0"/>
        <c:axId val="196646832"/>
        <c:axId val="196647224"/>
      </c:lineChart>
      <c:dateAx>
        <c:axId val="196646832"/>
        <c:scaling>
          <c:orientation val="minMax"/>
        </c:scaling>
        <c:delete val="1"/>
        <c:axPos val="b"/>
        <c:numFmt formatCode="ge" sourceLinked="1"/>
        <c:majorTickMark val="none"/>
        <c:minorTickMark val="none"/>
        <c:tickLblPos val="none"/>
        <c:crossAx val="196647224"/>
        <c:crosses val="autoZero"/>
        <c:auto val="1"/>
        <c:lblOffset val="100"/>
        <c:baseTimeUnit val="years"/>
      </c:dateAx>
      <c:valAx>
        <c:axId val="19664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64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16" zoomScaleNormal="100" workbookViewId="0">
      <selection activeCell="BJ35" sqref="BJ3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千葉県　大網白里市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50409</v>
      </c>
      <c r="AM8" s="64"/>
      <c r="AN8" s="64"/>
      <c r="AO8" s="64"/>
      <c r="AP8" s="64"/>
      <c r="AQ8" s="64"/>
      <c r="AR8" s="64"/>
      <c r="AS8" s="64"/>
      <c r="AT8" s="63">
        <f>データ!S6</f>
        <v>58.08</v>
      </c>
      <c r="AU8" s="63"/>
      <c r="AV8" s="63"/>
      <c r="AW8" s="63"/>
      <c r="AX8" s="63"/>
      <c r="AY8" s="63"/>
      <c r="AZ8" s="63"/>
      <c r="BA8" s="63"/>
      <c r="BB8" s="63">
        <f>データ!T6</f>
        <v>867.92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48.54</v>
      </c>
      <c r="Q10" s="63"/>
      <c r="R10" s="63"/>
      <c r="S10" s="63"/>
      <c r="T10" s="63"/>
      <c r="U10" s="63"/>
      <c r="V10" s="63"/>
      <c r="W10" s="63">
        <f>データ!P6</f>
        <v>81.62</v>
      </c>
      <c r="X10" s="63"/>
      <c r="Y10" s="63"/>
      <c r="Z10" s="63"/>
      <c r="AA10" s="63"/>
      <c r="AB10" s="63"/>
      <c r="AC10" s="63"/>
      <c r="AD10" s="64">
        <f>データ!Q6</f>
        <v>3132</v>
      </c>
      <c r="AE10" s="64"/>
      <c r="AF10" s="64"/>
      <c r="AG10" s="64"/>
      <c r="AH10" s="64"/>
      <c r="AI10" s="64"/>
      <c r="AJ10" s="64"/>
      <c r="AK10" s="2"/>
      <c r="AL10" s="64">
        <f>データ!U6</f>
        <v>24448</v>
      </c>
      <c r="AM10" s="64"/>
      <c r="AN10" s="64"/>
      <c r="AO10" s="64"/>
      <c r="AP10" s="64"/>
      <c r="AQ10" s="64"/>
      <c r="AR10" s="64"/>
      <c r="AS10" s="64"/>
      <c r="AT10" s="63">
        <f>データ!V6</f>
        <v>5.18</v>
      </c>
      <c r="AU10" s="63"/>
      <c r="AV10" s="63"/>
      <c r="AW10" s="63"/>
      <c r="AX10" s="63"/>
      <c r="AY10" s="63"/>
      <c r="AZ10" s="63"/>
      <c r="BA10" s="63"/>
      <c r="BB10" s="63">
        <f>データ!W6</f>
        <v>4719.6899999999996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122394</v>
      </c>
      <c r="D6" s="31">
        <f t="shared" si="3"/>
        <v>47</v>
      </c>
      <c r="E6" s="31">
        <f t="shared" si="3"/>
        <v>17</v>
      </c>
      <c r="F6" s="31">
        <f t="shared" si="3"/>
        <v>1</v>
      </c>
      <c r="G6" s="31">
        <f t="shared" si="3"/>
        <v>0</v>
      </c>
      <c r="H6" s="31" t="str">
        <f t="shared" si="3"/>
        <v>千葉県　大網白里市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48.54</v>
      </c>
      <c r="P6" s="32">
        <f t="shared" si="3"/>
        <v>81.62</v>
      </c>
      <c r="Q6" s="32">
        <f t="shared" si="3"/>
        <v>3132</v>
      </c>
      <c r="R6" s="32">
        <f t="shared" si="3"/>
        <v>50409</v>
      </c>
      <c r="S6" s="32">
        <f t="shared" si="3"/>
        <v>58.08</v>
      </c>
      <c r="T6" s="32">
        <f t="shared" si="3"/>
        <v>867.92</v>
      </c>
      <c r="U6" s="32">
        <f t="shared" si="3"/>
        <v>24448</v>
      </c>
      <c r="V6" s="32">
        <f t="shared" si="3"/>
        <v>5.18</v>
      </c>
      <c r="W6" s="32">
        <f t="shared" si="3"/>
        <v>4719.6899999999996</v>
      </c>
      <c r="X6" s="33">
        <f>IF(X7="",NA(),X7)</f>
        <v>83.15</v>
      </c>
      <c r="Y6" s="33">
        <f t="shared" ref="Y6:AG6" si="4">IF(Y7="",NA(),Y7)</f>
        <v>88.18</v>
      </c>
      <c r="Z6" s="33">
        <f t="shared" si="4"/>
        <v>61.82</v>
      </c>
      <c r="AA6" s="33">
        <f t="shared" si="4"/>
        <v>84.19</v>
      </c>
      <c r="AB6" s="33">
        <f t="shared" si="4"/>
        <v>81.62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1051.24</v>
      </c>
      <c r="BF6" s="33">
        <f t="shared" ref="BF6:BN6" si="7">IF(BF7="",NA(),BF7)</f>
        <v>807.07</v>
      </c>
      <c r="BG6" s="33">
        <f t="shared" si="7"/>
        <v>779.98</v>
      </c>
      <c r="BH6" s="33">
        <f t="shared" si="7"/>
        <v>800.89</v>
      </c>
      <c r="BI6" s="33">
        <f t="shared" si="7"/>
        <v>796.23</v>
      </c>
      <c r="BJ6" s="33">
        <f t="shared" si="7"/>
        <v>1258.6099999999999</v>
      </c>
      <c r="BK6" s="33">
        <f t="shared" si="7"/>
        <v>1252.8800000000001</v>
      </c>
      <c r="BL6" s="33">
        <f t="shared" si="7"/>
        <v>1209.95</v>
      </c>
      <c r="BM6" s="33">
        <f t="shared" si="7"/>
        <v>1136.5</v>
      </c>
      <c r="BN6" s="33">
        <f t="shared" si="7"/>
        <v>1118.56</v>
      </c>
      <c r="BO6" s="32" t="str">
        <f>IF(BO7="","",IF(BO7="-","【-】","【"&amp;SUBSTITUTE(TEXT(BO7,"#,##0.00"),"-","△")&amp;"】"))</f>
        <v>【763.62】</v>
      </c>
      <c r="BP6" s="33">
        <f>IF(BP7="",NA(),BP7)</f>
        <v>77.849999999999994</v>
      </c>
      <c r="BQ6" s="33">
        <f t="shared" ref="BQ6:BY6" si="8">IF(BQ7="",NA(),BQ7)</f>
        <v>101.14</v>
      </c>
      <c r="BR6" s="33">
        <f t="shared" si="8"/>
        <v>94.01</v>
      </c>
      <c r="BS6" s="33">
        <f t="shared" si="8"/>
        <v>92.54</v>
      </c>
      <c r="BT6" s="33">
        <f t="shared" si="8"/>
        <v>91.15</v>
      </c>
      <c r="BU6" s="33">
        <f t="shared" si="8"/>
        <v>66.02</v>
      </c>
      <c r="BV6" s="33">
        <f t="shared" si="8"/>
        <v>66.87</v>
      </c>
      <c r="BW6" s="33">
        <f t="shared" si="8"/>
        <v>69.48</v>
      </c>
      <c r="BX6" s="33">
        <f t="shared" si="8"/>
        <v>71.650000000000006</v>
      </c>
      <c r="BY6" s="33">
        <f t="shared" si="8"/>
        <v>72.33</v>
      </c>
      <c r="BZ6" s="32" t="str">
        <f>IF(BZ7="","",IF(BZ7="-","【-】","【"&amp;SUBSTITUTE(TEXT(BZ7,"#,##0.00"),"-","△")&amp;"】"))</f>
        <v>【98.53】</v>
      </c>
      <c r="CA6" s="33">
        <f>IF(CA7="",NA(),CA7)</f>
        <v>217.02</v>
      </c>
      <c r="CB6" s="33">
        <f t="shared" ref="CB6:CJ6" si="9">IF(CB7="",NA(),CB7)</f>
        <v>170.85</v>
      </c>
      <c r="CC6" s="33">
        <f t="shared" si="9"/>
        <v>182.37</v>
      </c>
      <c r="CD6" s="33">
        <f t="shared" si="9"/>
        <v>189.5</v>
      </c>
      <c r="CE6" s="33">
        <f t="shared" si="9"/>
        <v>195.19</v>
      </c>
      <c r="CF6" s="33">
        <f t="shared" si="9"/>
        <v>196.8</v>
      </c>
      <c r="CG6" s="33">
        <f t="shared" si="9"/>
        <v>195.15</v>
      </c>
      <c r="CH6" s="33">
        <f t="shared" si="9"/>
        <v>220.67</v>
      </c>
      <c r="CI6" s="33">
        <f t="shared" si="9"/>
        <v>217.82</v>
      </c>
      <c r="CJ6" s="33">
        <f t="shared" si="9"/>
        <v>215.28</v>
      </c>
      <c r="CK6" s="32" t="str">
        <f>IF(CK7="","",IF(CK7="-","【-】","【"&amp;SUBSTITUTE(TEXT(CK7,"#,##0.00"),"-","△")&amp;"】"))</f>
        <v>【139.70】</v>
      </c>
      <c r="CL6" s="33">
        <f>IF(CL7="",NA(),CL7)</f>
        <v>59.15</v>
      </c>
      <c r="CM6" s="33">
        <f t="shared" ref="CM6:CU6" si="10">IF(CM7="",NA(),CM7)</f>
        <v>58.66</v>
      </c>
      <c r="CN6" s="33">
        <f t="shared" si="10"/>
        <v>54.59</v>
      </c>
      <c r="CO6" s="33">
        <f t="shared" si="10"/>
        <v>54.58</v>
      </c>
      <c r="CP6" s="33">
        <f t="shared" si="10"/>
        <v>60.63</v>
      </c>
      <c r="CQ6" s="33">
        <f t="shared" si="10"/>
        <v>54.91</v>
      </c>
      <c r="CR6" s="33">
        <f t="shared" si="10"/>
        <v>51.83</v>
      </c>
      <c r="CS6" s="33">
        <f t="shared" si="10"/>
        <v>55.81</v>
      </c>
      <c r="CT6" s="33">
        <f t="shared" si="10"/>
        <v>54.44</v>
      </c>
      <c r="CU6" s="33">
        <f t="shared" si="10"/>
        <v>54.67</v>
      </c>
      <c r="CV6" s="32" t="str">
        <f>IF(CV7="","",IF(CV7="-","【-】","【"&amp;SUBSTITUTE(TEXT(CV7,"#,##0.00"),"-","△")&amp;"】"))</f>
        <v>【60.01】</v>
      </c>
      <c r="CW6" s="33">
        <f>IF(CW7="",NA(),CW7)</f>
        <v>92.69</v>
      </c>
      <c r="CX6" s="33">
        <f t="shared" ref="CX6:DF6" si="11">IF(CX7="",NA(),CX7)</f>
        <v>93.34</v>
      </c>
      <c r="CY6" s="33">
        <f t="shared" si="11"/>
        <v>93.49</v>
      </c>
      <c r="CZ6" s="33">
        <f t="shared" si="11"/>
        <v>93.32</v>
      </c>
      <c r="DA6" s="33">
        <f t="shared" si="11"/>
        <v>94.88</v>
      </c>
      <c r="DB6" s="33">
        <f t="shared" si="11"/>
        <v>89.2</v>
      </c>
      <c r="DC6" s="33">
        <f t="shared" si="11"/>
        <v>88.67</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0.35</v>
      </c>
      <c r="EH6" s="33">
        <f t="shared" si="14"/>
        <v>0.12</v>
      </c>
      <c r="EI6" s="33">
        <f t="shared" si="14"/>
        <v>0.13</v>
      </c>
      <c r="EJ6" s="33">
        <f t="shared" si="14"/>
        <v>0.17</v>
      </c>
      <c r="EK6" s="33">
        <f t="shared" si="14"/>
        <v>7.0000000000000007E-2</v>
      </c>
      <c r="EL6" s="33">
        <f t="shared" si="14"/>
        <v>0.04</v>
      </c>
      <c r="EM6" s="33">
        <f t="shared" si="14"/>
        <v>0.11</v>
      </c>
      <c r="EN6" s="32" t="str">
        <f>IF(EN7="","",IF(EN7="-","【-】","【"&amp;SUBSTITUTE(TEXT(EN7,"#,##0.00"),"-","△")&amp;"】"))</f>
        <v>【0.23】</v>
      </c>
    </row>
    <row r="7" spans="1:144" s="34" customFormat="1">
      <c r="A7" s="26"/>
      <c r="B7" s="35">
        <v>2015</v>
      </c>
      <c r="C7" s="35">
        <v>122394</v>
      </c>
      <c r="D7" s="35">
        <v>47</v>
      </c>
      <c r="E7" s="35">
        <v>17</v>
      </c>
      <c r="F7" s="35">
        <v>1</v>
      </c>
      <c r="G7" s="35">
        <v>0</v>
      </c>
      <c r="H7" s="35" t="s">
        <v>96</v>
      </c>
      <c r="I7" s="35" t="s">
        <v>97</v>
      </c>
      <c r="J7" s="35" t="s">
        <v>98</v>
      </c>
      <c r="K7" s="35" t="s">
        <v>99</v>
      </c>
      <c r="L7" s="35" t="s">
        <v>100</v>
      </c>
      <c r="M7" s="36" t="s">
        <v>101</v>
      </c>
      <c r="N7" s="36" t="s">
        <v>102</v>
      </c>
      <c r="O7" s="36">
        <v>48.54</v>
      </c>
      <c r="P7" s="36">
        <v>81.62</v>
      </c>
      <c r="Q7" s="36">
        <v>3132</v>
      </c>
      <c r="R7" s="36">
        <v>50409</v>
      </c>
      <c r="S7" s="36">
        <v>58.08</v>
      </c>
      <c r="T7" s="36">
        <v>867.92</v>
      </c>
      <c r="U7" s="36">
        <v>24448</v>
      </c>
      <c r="V7" s="36">
        <v>5.18</v>
      </c>
      <c r="W7" s="36">
        <v>4719.6899999999996</v>
      </c>
      <c r="X7" s="36">
        <v>83.15</v>
      </c>
      <c r="Y7" s="36">
        <v>88.18</v>
      </c>
      <c r="Z7" s="36">
        <v>61.82</v>
      </c>
      <c r="AA7" s="36">
        <v>84.19</v>
      </c>
      <c r="AB7" s="36">
        <v>81.62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1051.24</v>
      </c>
      <c r="BF7" s="36">
        <v>807.07</v>
      </c>
      <c r="BG7" s="36">
        <v>779.98</v>
      </c>
      <c r="BH7" s="36">
        <v>800.89</v>
      </c>
      <c r="BI7" s="36">
        <v>796.23</v>
      </c>
      <c r="BJ7" s="36">
        <v>1258.6099999999999</v>
      </c>
      <c r="BK7" s="36">
        <v>1252.8800000000001</v>
      </c>
      <c r="BL7" s="36">
        <v>1209.95</v>
      </c>
      <c r="BM7" s="36">
        <v>1136.5</v>
      </c>
      <c r="BN7" s="36">
        <v>1118.56</v>
      </c>
      <c r="BO7" s="36">
        <v>763.62</v>
      </c>
      <c r="BP7" s="36">
        <v>77.849999999999994</v>
      </c>
      <c r="BQ7" s="36">
        <v>101.14</v>
      </c>
      <c r="BR7" s="36">
        <v>94.01</v>
      </c>
      <c r="BS7" s="36">
        <v>92.54</v>
      </c>
      <c r="BT7" s="36">
        <v>91.15</v>
      </c>
      <c r="BU7" s="36">
        <v>66.02</v>
      </c>
      <c r="BV7" s="36">
        <v>66.87</v>
      </c>
      <c r="BW7" s="36">
        <v>69.48</v>
      </c>
      <c r="BX7" s="36">
        <v>71.650000000000006</v>
      </c>
      <c r="BY7" s="36">
        <v>72.33</v>
      </c>
      <c r="BZ7" s="36">
        <v>98.53</v>
      </c>
      <c r="CA7" s="36">
        <v>217.02</v>
      </c>
      <c r="CB7" s="36">
        <v>170.85</v>
      </c>
      <c r="CC7" s="36">
        <v>182.37</v>
      </c>
      <c r="CD7" s="36">
        <v>189.5</v>
      </c>
      <c r="CE7" s="36">
        <v>195.19</v>
      </c>
      <c r="CF7" s="36">
        <v>196.8</v>
      </c>
      <c r="CG7" s="36">
        <v>195.15</v>
      </c>
      <c r="CH7" s="36">
        <v>220.67</v>
      </c>
      <c r="CI7" s="36">
        <v>217.82</v>
      </c>
      <c r="CJ7" s="36">
        <v>215.28</v>
      </c>
      <c r="CK7" s="36">
        <v>139.69999999999999</v>
      </c>
      <c r="CL7" s="36">
        <v>59.15</v>
      </c>
      <c r="CM7" s="36">
        <v>58.66</v>
      </c>
      <c r="CN7" s="36">
        <v>54.59</v>
      </c>
      <c r="CO7" s="36">
        <v>54.58</v>
      </c>
      <c r="CP7" s="36">
        <v>60.63</v>
      </c>
      <c r="CQ7" s="36">
        <v>54.91</v>
      </c>
      <c r="CR7" s="36">
        <v>51.83</v>
      </c>
      <c r="CS7" s="36">
        <v>55.81</v>
      </c>
      <c r="CT7" s="36">
        <v>54.44</v>
      </c>
      <c r="CU7" s="36">
        <v>54.67</v>
      </c>
      <c r="CV7" s="36">
        <v>60.01</v>
      </c>
      <c r="CW7" s="36">
        <v>92.69</v>
      </c>
      <c r="CX7" s="36">
        <v>93.34</v>
      </c>
      <c r="CY7" s="36">
        <v>93.49</v>
      </c>
      <c r="CZ7" s="36">
        <v>93.32</v>
      </c>
      <c r="DA7" s="36">
        <v>94.88</v>
      </c>
      <c r="DB7" s="36">
        <v>89.2</v>
      </c>
      <c r="DC7" s="36">
        <v>88.67</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0.35</v>
      </c>
      <c r="EH7" s="36">
        <v>0.12</v>
      </c>
      <c r="EI7" s="36">
        <v>0.13</v>
      </c>
      <c r="EJ7" s="36">
        <v>0.17</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2017-02-13T08:48:10Z</cp:lastPrinted>
  <dcterms:created xsi:type="dcterms:W3CDTF">2017-02-08T02:48:00Z</dcterms:created>
  <dcterms:modified xsi:type="dcterms:W3CDTF">2017-02-14T03:47:15Z</dcterms:modified>
  <cp:category/>
</cp:coreProperties>
</file>