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604\Desktop\"/>
    </mc:Choice>
  </mc:AlternateContent>
  <workbookProtection workbookPassword="8649" lockStructure="1"/>
  <bookViews>
    <workbookView xWindow="0" yWindow="0" windowWidth="240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<sst xmlns="http://schemas.openxmlformats.org/spreadsheetml/2006/main" count="217" uniqueCount="107">
  <si>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</si>
  <si>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</si>
  <si>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</si>
  <si>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</si>
  <si>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</si>
  <si>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</si>
  <si>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</si>
  <si>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</si>
  <si>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</si>
  <si>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</si>
  <si>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</si>
  <si>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</si>
  <si>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</si>
  <si>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</si>
  <si>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</si>
  <si>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</si>
  <si>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</si>
  <si>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</si>
  <si>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</si>
  <si>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</si>
  <si>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</si>
  <si>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</si>
  <si>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</si>
  <si>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</si>
  <si>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</si>
  <si>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</si>
  <si>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</si>
  <si>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</si>
  <si>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</si>
  <si>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</si>
  <si>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</si>
  <si>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</si>
  <si>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</si>
  <si>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</si>
  <si>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</si>
  <si>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</si>
  <si>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</si>
  <si>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</si>
  <si>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</si>
  <si>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</si>
  <si>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</si>
  <si>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</si>
  <si>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</si>
  <si>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</si>
  <si>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</si>
  <si>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</si>
  <si>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</si>
  <si>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</si>
  <si>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</si>
  <si>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</si>
  <si>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</si>
  <si>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</si>
  <si>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</si>
  <si>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</si>
  <si>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</si>
  <si>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</si>
  <si>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</si>
  <si>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</si>
  <si>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</si>
  <si>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</si>
  <si>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</si>
  <si>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</si>
  <si>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</si>
  <si>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</si>
  <si>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</si>
  <si>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</si>
  <si>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</si>
  <si>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</si>
  <si>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</si>
  <si>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</si>
  <si>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</si>
  <si>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</si>
  <si>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</si>
  <si>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</si>
  <si>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</si>
  <si>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</si>
  <si>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</si>
  <si>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</si>
  <si>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</si>
  <si>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</si>
  <si>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</si>
  <si>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</si>
  <si>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</si>
  <si>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</si>
  <si>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</si>
  <si>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</si>
  <si>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</si>
  <si>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</si>
  <si>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</si>
  <si>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</si>
  <si>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</si>
  <si>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</si>
  <si>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</si>
  <si>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南房総市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</si>
  <si>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</si>
  <si>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</si>
  <si>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</si>
  <si>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</si>
  <si>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</si>
  <si>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</si>
  <si>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</si>
  <si>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</si>
  <si>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</si>
  <si>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</si>
  <si>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管路の経年化率が12％も上昇し平成27年度も更に上昇しているのは、昭和49年創設の管路が同時期に耐用年数を超えたことによる上昇で、この現象は続くことから、管路の経年化率は更に悪化していく。
　また、法定耐用年数を大きく超えた石綿セメント管が残存しており、管路の更新を進めているものの老朽化した浄水施設の更新も同時期に進めていることから、管路更新率はここ数年低く抑えられている。</t>
    <phoneticPr fontId="4"/>
  </si>
  <si>
    <t xml:space="preserve">  毎年黒字計上をしており料金回収率も前年に比べ上昇しているが、給水人口の減少から給水収益が減少傾向にある。
　給水原価が類似団体の平均を大きく上回っているが、費用の50％以上を減価償却費と浄水の受水費で占めている。
　給水のための費用は、給水人口は減少していても給水区域は変わらないため現行の施設を維持しなければならないこと、及び、半島の先端という水源に乏しい地理的要件からも浄水の受水は継続せざるを得ないことから、今後の費用抑制は見込めない。
　料金回収率が60％であるにも係わらず黒字計上ができているのは、他会計からの補助金によるものである。
　以上のことから、経営の健全化のためには補助金への依存度の低下、給水収益減少の対策、老朽施設管路の更新のための財源の確保が課題となってくる。</t>
    <rPh sb="164" eb="165">
      <t>オヨ</t>
    </rPh>
    <rPh sb="212" eb="214">
      <t>ヒヨウ</t>
    </rPh>
    <rPh sb="214" eb="216">
      <t>ヨクセイ</t>
    </rPh>
    <rPh sb="239" eb="240">
      <t>カカリ</t>
    </rPh>
    <rPh sb="302" eb="303">
      <t>ド</t>
    </rPh>
    <rPh sb="304" eb="306">
      <t>テイカ</t>
    </rPh>
    <rPh sb="314" eb="316">
      <t>タイサク</t>
    </rPh>
    <phoneticPr fontId="4"/>
  </si>
  <si>
    <r>
      <rPr>
        <sz val="11"/>
        <rFont val="ＭＳ ゴシック"/>
        <family val="3"/>
        <charset val="128"/>
      </rPr>
      <t>　人口減少による給水収益の減少が見込まれているが、減価償却費や受水費などの費用抑制は見込めないことから、今後も収支の悪化は避けられないと予想される。</t>
    </r>
    <r>
      <rPr>
        <sz val="11"/>
        <color theme="1"/>
        <rFont val="ＭＳ ゴシック"/>
        <family val="3"/>
        <charset val="128"/>
      </rPr>
      <t xml:space="preserve">
　有収率の向上のためにも、老朽化した管路の更新は急務であり、市の一般会計からの補助金収入の継続が困難なため、将来の更新需要における財源確保のための経営の効率化が</t>
    </r>
    <r>
      <rPr>
        <sz val="11"/>
        <color rgb="FFFF0000"/>
        <rFont val="ＭＳ ゴシック"/>
        <family val="3"/>
        <charset val="128"/>
      </rPr>
      <t>、</t>
    </r>
    <r>
      <rPr>
        <sz val="11"/>
        <color theme="1"/>
        <rFont val="ＭＳ ゴシック"/>
        <family val="3"/>
        <charset val="128"/>
      </rPr>
      <t>今後の課題である。</t>
    </r>
    <rPh sb="52" eb="54">
      <t>コンゴ</t>
    </rPh>
    <rPh sb="68" eb="70">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</si>
</sst>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0.97</c:v>
                </c:pt>
                <c:pt idx="1">
                  <c:v>0.65</c:v>
                </c:pt>
                <c:pt idx="2">
                  <c:v>0.53</c:v>
                </c:pt>
                <c:pt idx="3">
                  <c:v>0.46</c:v>
                </c:pt>
                <c:pt idx="4">
                  <c:v>0.7</c:v>
                </c:pt>
              </c:numCache>
            </c:numRef>
          </c:val>
          <c:extLst xmlns:c16r2="http://schemas.microsoft.com/office/drawing/2015/06/chart">
            <c:ext xmlns:c16="http://schemas.microsoft.com/office/drawing/2014/chart" uri="{C3380CC4-5D6E-409C-BE32-E72D297353CC}">
              <c16:uniqueId val="{00000000-9F9D-4CD4-B2C0-92984382203C}"/>
            </c:ext>
          </c:extLst>
        </c:ser>
        <c:dLbls>
          <c:showLegendKey val="0"/>
          <c:showVal val="0"/>
          <c:showCatName val="0"/>
          <c:showSerName val="0"/>
          <c:showPercent val="0"/>
          <c:showBubbleSize val="0"/>
        </c:dLbls>
        <c:gapWidth val="150"/>
        <c:axId val="148567784"/>
        <c:axId val="14856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0.67</c:v>
                </c:pt>
                <c:pt idx="3">
                  <c:v>0.66</c:v>
                </c:pt>
                <c:pt idx="4">
                  <c:v>0.99</c:v>
                </c:pt>
              </c:numCache>
            </c:numRef>
          </c:val>
          <c:smooth val="0"/>
          <c:extLst xmlns:c16r2="http://schemas.microsoft.com/office/drawing/2015/06/chart">
            <c:ext xmlns:c16="http://schemas.microsoft.com/office/drawing/2014/chart" uri="{C3380CC4-5D6E-409C-BE32-E72D297353CC}">
              <c16:uniqueId val="{00000001-9F9D-4CD4-B2C0-92984382203C}"/>
            </c:ext>
          </c:extLst>
        </c:ser>
        <c:dLbls>
          <c:showLegendKey val="0"/>
          <c:showVal val="0"/>
          <c:showCatName val="0"/>
          <c:showSerName val="0"/>
          <c:showPercent val="0"/>
          <c:showBubbleSize val="0"/>
        </c:dLbls>
        <c:marker val="1"/>
        <c:smooth val="0"/>
        <c:axId val="148567784"/>
        <c:axId val="148568168"/>
      </c:lineChart>
      <c:dateAx>
        <c:axId val="148567784"/>
        <c:scaling>
          <c:orientation val="minMax"/>
        </c:scaling>
        <c:delete val="1"/>
        <c:axPos val="b"/>
        <c:numFmt formatCode="ge" sourceLinked="1"/>
        <c:majorTickMark val="none"/>
        <c:minorTickMark val="none"/>
        <c:tickLblPos val="none"/>
        <c:crossAx val="148568168"/>
        <c:crosses val="autoZero"/>
        <c:auto val="1"/>
        <c:lblOffset val="100"/>
        <c:baseTimeUnit val="years"/>
      </c:dateAx>
      <c:valAx>
        <c:axId val="14856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6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43.29</c:v>
                </c:pt>
                <c:pt idx="1">
                  <c:v>44.97</c:v>
                </c:pt>
                <c:pt idx="2">
                  <c:v>45.53</c:v>
                </c:pt>
                <c:pt idx="3">
                  <c:v>47.09</c:v>
                </c:pt>
                <c:pt idx="4">
                  <c:v>47.28</c:v>
                </c:pt>
              </c:numCache>
            </c:numRef>
          </c:val>
          <c:extLst xmlns:c16r2="http://schemas.microsoft.com/office/drawing/2015/06/chart">
            <c:ext xmlns:c16="http://schemas.microsoft.com/office/drawing/2014/chart" uri="{C3380CC4-5D6E-409C-BE32-E72D297353CC}">
              <c16:uniqueId val="{00000000-D6F6-4B53-8457-983AA688DEE5}"/>
            </c:ext>
          </c:extLst>
        </c:ser>
        <c:dLbls>
          <c:showLegendKey val="0"/>
          <c:showVal val="0"/>
          <c:showCatName val="0"/>
          <c:showSerName val="0"/>
          <c:showPercent val="0"/>
          <c:showBubbleSize val="0"/>
        </c:dLbls>
        <c:gapWidth val="150"/>
        <c:axId val="149445576"/>
        <c:axId val="14944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55.64</c:v>
                </c:pt>
                <c:pt idx="3">
                  <c:v>55.13</c:v>
                </c:pt>
                <c:pt idx="4">
                  <c:v>54.77</c:v>
                </c:pt>
              </c:numCache>
            </c:numRef>
          </c:val>
          <c:smooth val="0"/>
          <c:extLst xmlns:c16r2="http://schemas.microsoft.com/office/drawing/2015/06/chart">
            <c:ext xmlns:c16="http://schemas.microsoft.com/office/drawing/2014/chart" uri="{C3380CC4-5D6E-409C-BE32-E72D297353CC}">
              <c16:uniqueId val="{00000001-D6F6-4B53-8457-983AA688DEE5}"/>
            </c:ext>
          </c:extLst>
        </c:ser>
        <c:dLbls>
          <c:showLegendKey val="0"/>
          <c:showVal val="0"/>
          <c:showCatName val="0"/>
          <c:showSerName val="0"/>
          <c:showPercent val="0"/>
          <c:showBubbleSize val="0"/>
        </c:dLbls>
        <c:marker val="1"/>
        <c:smooth val="0"/>
        <c:axId val="149445576"/>
        <c:axId val="149445968"/>
      </c:lineChart>
      <c:dateAx>
        <c:axId val="149445576"/>
        <c:scaling>
          <c:orientation val="minMax"/>
        </c:scaling>
        <c:delete val="1"/>
        <c:axPos val="b"/>
        <c:numFmt formatCode="ge" sourceLinked="1"/>
        <c:majorTickMark val="none"/>
        <c:minorTickMark val="none"/>
        <c:tickLblPos val="none"/>
        <c:crossAx val="149445968"/>
        <c:crosses val="autoZero"/>
        <c:auto val="1"/>
        <c:lblOffset val="100"/>
        <c:baseTimeUnit val="years"/>
      </c:dateAx>
      <c:valAx>
        <c:axId val="1494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4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78.03</c:v>
                </c:pt>
                <c:pt idx="1">
                  <c:v>74.94</c:v>
                </c:pt>
                <c:pt idx="2">
                  <c:v>76.45</c:v>
                </c:pt>
                <c:pt idx="3">
                  <c:v>73.12</c:v>
                </c:pt>
                <c:pt idx="4">
                  <c:v>72.19</c:v>
                </c:pt>
              </c:numCache>
            </c:numRef>
          </c:val>
          <c:extLst xmlns:c16r2="http://schemas.microsoft.com/office/drawing/2015/06/chart">
            <c:ext xmlns:c16="http://schemas.microsoft.com/office/drawing/2014/chart" uri="{C3380CC4-5D6E-409C-BE32-E72D297353CC}">
              <c16:uniqueId val="{00000000-4F81-498F-92B8-C6F7F49DE75E}"/>
            </c:ext>
          </c:extLst>
        </c:ser>
        <c:dLbls>
          <c:showLegendKey val="0"/>
          <c:showVal val="0"/>
          <c:showCatName val="0"/>
          <c:showSerName val="0"/>
          <c:showPercent val="0"/>
          <c:showBubbleSize val="0"/>
        </c:dLbls>
        <c:gapWidth val="150"/>
        <c:axId val="149447144"/>
        <c:axId val="14944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83.09</c:v>
                </c:pt>
                <c:pt idx="3">
                  <c:v>83</c:v>
                </c:pt>
                <c:pt idx="4">
                  <c:v>82.89</c:v>
                </c:pt>
              </c:numCache>
            </c:numRef>
          </c:val>
          <c:smooth val="0"/>
          <c:extLst xmlns:c16r2="http://schemas.microsoft.com/office/drawing/2015/06/chart">
            <c:ext xmlns:c16="http://schemas.microsoft.com/office/drawing/2014/chart" uri="{C3380CC4-5D6E-409C-BE32-E72D297353CC}">
              <c16:uniqueId val="{00000001-4F81-498F-92B8-C6F7F49DE75E}"/>
            </c:ext>
          </c:extLst>
        </c:ser>
        <c:dLbls>
          <c:showLegendKey val="0"/>
          <c:showVal val="0"/>
          <c:showCatName val="0"/>
          <c:showSerName val="0"/>
          <c:showPercent val="0"/>
          <c:showBubbleSize val="0"/>
        </c:dLbls>
        <c:marker val="1"/>
        <c:smooth val="0"/>
        <c:axId val="149447144"/>
        <c:axId val="149447536"/>
      </c:lineChart>
      <c:dateAx>
        <c:axId val="149447144"/>
        <c:scaling>
          <c:orientation val="minMax"/>
        </c:scaling>
        <c:delete val="1"/>
        <c:axPos val="b"/>
        <c:numFmt formatCode="ge" sourceLinked="1"/>
        <c:majorTickMark val="none"/>
        <c:minorTickMark val="none"/>
        <c:tickLblPos val="none"/>
        <c:crossAx val="149447536"/>
        <c:crosses val="autoZero"/>
        <c:auto val="1"/>
        <c:lblOffset val="100"/>
        <c:baseTimeUnit val="years"/>
      </c:dateAx>
      <c:valAx>
        <c:axId val="1494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4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111.82</c:v>
                </c:pt>
                <c:pt idx="1">
                  <c:v>111.28</c:v>
                </c:pt>
                <c:pt idx="2">
                  <c:v>109.03</c:v>
                </c:pt>
                <c:pt idx="3">
                  <c:v>106.1</c:v>
                </c:pt>
                <c:pt idx="4">
                  <c:v>116.78</c:v>
                </c:pt>
              </c:numCache>
            </c:numRef>
          </c:val>
          <c:extLst xmlns:c16r2="http://schemas.microsoft.com/office/drawing/2015/06/chart">
            <c:ext xmlns:c16="http://schemas.microsoft.com/office/drawing/2014/chart" uri="{C3380CC4-5D6E-409C-BE32-E72D297353CC}">
              <c16:uniqueId val="{00000000-AB57-44AF-B345-F775CF20ADEC}"/>
            </c:ext>
          </c:extLst>
        </c:ser>
        <c:dLbls>
          <c:showLegendKey val="0"/>
          <c:showVal val="0"/>
          <c:showCatName val="0"/>
          <c:showSerName val="0"/>
          <c:showPercent val="0"/>
          <c:showBubbleSize val="0"/>
        </c:dLbls>
        <c:gapWidth val="150"/>
        <c:axId val="149064416"/>
        <c:axId val="1490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106.55</c:v>
                </c:pt>
                <c:pt idx="3">
                  <c:v>110.01</c:v>
                </c:pt>
                <c:pt idx="4">
                  <c:v>111.21</c:v>
                </c:pt>
              </c:numCache>
            </c:numRef>
          </c:val>
          <c:smooth val="0"/>
          <c:extLst xmlns:c16r2="http://schemas.microsoft.com/office/drawing/2015/06/chart">
            <c:ext xmlns:c16="http://schemas.microsoft.com/office/drawing/2014/chart" uri="{C3380CC4-5D6E-409C-BE32-E72D297353CC}">
              <c16:uniqueId val="{00000001-AB57-44AF-B345-F775CF20ADEC}"/>
            </c:ext>
          </c:extLst>
        </c:ser>
        <c:dLbls>
          <c:showLegendKey val="0"/>
          <c:showVal val="0"/>
          <c:showCatName val="0"/>
          <c:showSerName val="0"/>
          <c:showPercent val="0"/>
          <c:showBubbleSize val="0"/>
        </c:dLbls>
        <c:marker val="1"/>
        <c:smooth val="0"/>
        <c:axId val="149064416"/>
        <c:axId val="149068896"/>
      </c:lineChart>
      <c:dateAx>
        <c:axId val="149064416"/>
        <c:scaling>
          <c:orientation val="minMax"/>
        </c:scaling>
        <c:delete val="1"/>
        <c:axPos val="b"/>
        <c:numFmt formatCode="ge" sourceLinked="1"/>
        <c:majorTickMark val="none"/>
        <c:minorTickMark val="none"/>
        <c:tickLblPos val="none"/>
        <c:crossAx val="149068896"/>
        <c:crosses val="autoZero"/>
        <c:auto val="1"/>
        <c:lblOffset val="100"/>
        <c:baseTimeUnit val="years"/>
      </c:dateAx>
      <c:valAx>
        <c:axId val="14906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0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42.54</c:v>
                </c:pt>
                <c:pt idx="1">
                  <c:v>42.87</c:v>
                </c:pt>
                <c:pt idx="2">
                  <c:v>44.45</c:v>
                </c:pt>
                <c:pt idx="3">
                  <c:v>47.44</c:v>
                </c:pt>
                <c:pt idx="4">
                  <c:v>48.62</c:v>
                </c:pt>
              </c:numCache>
            </c:numRef>
          </c:val>
          <c:extLst xmlns:c16r2="http://schemas.microsoft.com/office/drawing/2015/06/chart">
            <c:ext xmlns:c16="http://schemas.microsoft.com/office/drawing/2014/chart" uri="{C3380CC4-5D6E-409C-BE32-E72D297353CC}">
              <c16:uniqueId val="{00000000-BE4E-45BC-AB67-49D14DA05E3F}"/>
            </c:ext>
          </c:extLst>
        </c:ser>
        <c:dLbls>
          <c:showLegendKey val="0"/>
          <c:showVal val="0"/>
          <c:showCatName val="0"/>
          <c:showSerName val="0"/>
          <c:showPercent val="0"/>
          <c:showBubbleSize val="0"/>
        </c:dLbls>
        <c:gapWidth val="150"/>
        <c:axId val="149117264"/>
        <c:axId val="14911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39.06</c:v>
                </c:pt>
                <c:pt idx="3">
                  <c:v>46.66</c:v>
                </c:pt>
                <c:pt idx="4">
                  <c:v>47.46</c:v>
                </c:pt>
              </c:numCache>
            </c:numRef>
          </c:val>
          <c:smooth val="0"/>
          <c:extLst xmlns:c16r2="http://schemas.microsoft.com/office/drawing/2015/06/chart">
            <c:ext xmlns:c16="http://schemas.microsoft.com/office/drawing/2014/chart" uri="{C3380CC4-5D6E-409C-BE32-E72D297353CC}">
              <c16:uniqueId val="{00000001-BE4E-45BC-AB67-49D14DA05E3F}"/>
            </c:ext>
          </c:extLst>
        </c:ser>
        <c:dLbls>
          <c:showLegendKey val="0"/>
          <c:showVal val="0"/>
          <c:showCatName val="0"/>
          <c:showSerName val="0"/>
          <c:showPercent val="0"/>
          <c:showBubbleSize val="0"/>
        </c:dLbls>
        <c:marker val="1"/>
        <c:smooth val="0"/>
        <c:axId val="149117264"/>
        <c:axId val="149119696"/>
      </c:lineChart>
      <c:dateAx>
        <c:axId val="149117264"/>
        <c:scaling>
          <c:orientation val="minMax"/>
        </c:scaling>
        <c:delete val="1"/>
        <c:axPos val="b"/>
        <c:numFmt formatCode="ge" sourceLinked="1"/>
        <c:majorTickMark val="none"/>
        <c:minorTickMark val="none"/>
        <c:tickLblPos val="none"/>
        <c:crossAx val="149119696"/>
        <c:crosses val="autoZero"/>
        <c:auto val="1"/>
        <c:lblOffset val="100"/>
        <c:baseTimeUnit val="years"/>
      </c:dateAx>
      <c:valAx>
        <c:axId val="14911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1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5.0599999999999996</c:v>
                </c:pt>
                <c:pt idx="1">
                  <c:v>4.7300000000000004</c:v>
                </c:pt>
                <c:pt idx="2">
                  <c:v>6.67</c:v>
                </c:pt>
                <c:pt idx="3">
                  <c:v>18.91</c:v>
                </c:pt>
                <c:pt idx="4">
                  <c:v>21.41</c:v>
                </c:pt>
              </c:numCache>
            </c:numRef>
          </c:val>
          <c:extLst xmlns:c16r2="http://schemas.microsoft.com/office/drawing/2015/06/chart">
            <c:ext xmlns:c16="http://schemas.microsoft.com/office/drawing/2014/chart" uri="{C3380CC4-5D6E-409C-BE32-E72D297353CC}">
              <c16:uniqueId val="{00000000-03FE-49B0-94A0-50BC4DBEB4C1}"/>
            </c:ext>
          </c:extLst>
        </c:ser>
        <c:dLbls>
          <c:showLegendKey val="0"/>
          <c:showVal val="0"/>
          <c:showCatName val="0"/>
          <c:showSerName val="0"/>
          <c:showPercent val="0"/>
          <c:showBubbleSize val="0"/>
        </c:dLbls>
        <c:gapWidth val="150"/>
        <c:axId val="149187200"/>
        <c:axId val="149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8.8699999999999992</c:v>
                </c:pt>
                <c:pt idx="3">
                  <c:v>9.85</c:v>
                </c:pt>
                <c:pt idx="4">
                  <c:v>9.7100000000000009</c:v>
                </c:pt>
              </c:numCache>
            </c:numRef>
          </c:val>
          <c:smooth val="0"/>
          <c:extLst xmlns:c16r2="http://schemas.microsoft.com/office/drawing/2015/06/chart">
            <c:ext xmlns:c16="http://schemas.microsoft.com/office/drawing/2014/chart" uri="{C3380CC4-5D6E-409C-BE32-E72D297353CC}">
              <c16:uniqueId val="{00000001-03FE-49B0-94A0-50BC4DBEB4C1}"/>
            </c:ext>
          </c:extLst>
        </c:ser>
        <c:dLbls>
          <c:showLegendKey val="0"/>
          <c:showVal val="0"/>
          <c:showCatName val="0"/>
          <c:showSerName val="0"/>
          <c:showPercent val="0"/>
          <c:showBubbleSize val="0"/>
        </c:dLbls>
        <c:marker val="1"/>
        <c:smooth val="0"/>
        <c:axId val="149187200"/>
        <c:axId val="149187584"/>
      </c:lineChart>
      <c:dateAx>
        <c:axId val="149187200"/>
        <c:scaling>
          <c:orientation val="minMax"/>
        </c:scaling>
        <c:delete val="1"/>
        <c:axPos val="b"/>
        <c:numFmt formatCode="ge" sourceLinked="1"/>
        <c:majorTickMark val="none"/>
        <c:minorTickMark val="none"/>
        <c:tickLblPos val="none"/>
        <c:crossAx val="149187584"/>
        <c:crosses val="autoZero"/>
        <c:auto val="1"/>
        <c:lblOffset val="100"/>
        <c:baseTimeUnit val="years"/>
      </c:dateAx>
      <c:valAx>
        <c:axId val="1491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FB-40AB-BEAB-7333B720F472}"/>
            </c:ext>
          </c:extLst>
        </c:ser>
        <c:dLbls>
          <c:showLegendKey val="0"/>
          <c:showVal val="0"/>
          <c:showCatName val="0"/>
          <c:showSerName val="0"/>
          <c:showPercent val="0"/>
          <c:showBubbleSize val="0"/>
        </c:dLbls>
        <c:gapWidth val="150"/>
        <c:axId val="149574392"/>
        <c:axId val="1495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9.56</c:v>
                </c:pt>
                <c:pt idx="3">
                  <c:v>2.8</c:v>
                </c:pt>
                <c:pt idx="4">
                  <c:v>1.93</c:v>
                </c:pt>
              </c:numCache>
            </c:numRef>
          </c:val>
          <c:smooth val="0"/>
          <c:extLst xmlns:c16r2="http://schemas.microsoft.com/office/drawing/2015/06/chart">
            <c:ext xmlns:c16="http://schemas.microsoft.com/office/drawing/2014/chart" uri="{C3380CC4-5D6E-409C-BE32-E72D297353CC}">
              <c16:uniqueId val="{00000001-D7FB-40AB-BEAB-7333B720F472}"/>
            </c:ext>
          </c:extLst>
        </c:ser>
        <c:dLbls>
          <c:showLegendKey val="0"/>
          <c:showVal val="0"/>
          <c:showCatName val="0"/>
          <c:showSerName val="0"/>
          <c:showPercent val="0"/>
          <c:showBubbleSize val="0"/>
        </c:dLbls>
        <c:marker val="1"/>
        <c:smooth val="0"/>
        <c:axId val="149574392"/>
        <c:axId val="149574784"/>
      </c:lineChart>
      <c:dateAx>
        <c:axId val="149574392"/>
        <c:scaling>
          <c:orientation val="minMax"/>
        </c:scaling>
        <c:delete val="1"/>
        <c:axPos val="b"/>
        <c:numFmt formatCode="ge" sourceLinked="1"/>
        <c:majorTickMark val="none"/>
        <c:minorTickMark val="none"/>
        <c:tickLblPos val="none"/>
        <c:crossAx val="149574784"/>
        <c:crosses val="autoZero"/>
        <c:auto val="1"/>
        <c:lblOffset val="100"/>
        <c:baseTimeUnit val="years"/>
      </c:dateAx>
      <c:valAx>
        <c:axId val="14957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57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746.22</c:v>
                </c:pt>
                <c:pt idx="1">
                  <c:v>1415.79</c:v>
                </c:pt>
                <c:pt idx="2">
                  <c:v>909.88</c:v>
                </c:pt>
                <c:pt idx="3">
                  <c:v>558.26</c:v>
                </c:pt>
                <c:pt idx="4">
                  <c:v>582.23</c:v>
                </c:pt>
              </c:numCache>
            </c:numRef>
          </c:val>
          <c:extLst xmlns:c16r2="http://schemas.microsoft.com/office/drawing/2015/06/chart">
            <c:ext xmlns:c16="http://schemas.microsoft.com/office/drawing/2014/chart" uri="{C3380CC4-5D6E-409C-BE32-E72D297353CC}">
              <c16:uniqueId val="{00000000-FD52-4E0B-89D3-4B9306681160}"/>
            </c:ext>
          </c:extLst>
        </c:ser>
        <c:dLbls>
          <c:showLegendKey val="0"/>
          <c:showVal val="0"/>
          <c:showCatName val="0"/>
          <c:showSerName val="0"/>
          <c:showPercent val="0"/>
          <c:showBubbleSize val="0"/>
        </c:dLbls>
        <c:gapWidth val="150"/>
        <c:axId val="149232128"/>
        <c:axId val="1492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963.24</c:v>
                </c:pt>
                <c:pt idx="3">
                  <c:v>381.53</c:v>
                </c:pt>
                <c:pt idx="4">
                  <c:v>391.54</c:v>
                </c:pt>
              </c:numCache>
            </c:numRef>
          </c:val>
          <c:smooth val="0"/>
          <c:extLst xmlns:c16r2="http://schemas.microsoft.com/office/drawing/2015/06/chart">
            <c:ext xmlns:c16="http://schemas.microsoft.com/office/drawing/2014/chart" uri="{C3380CC4-5D6E-409C-BE32-E72D297353CC}">
              <c16:uniqueId val="{00000001-FD52-4E0B-89D3-4B9306681160}"/>
            </c:ext>
          </c:extLst>
        </c:ser>
        <c:dLbls>
          <c:showLegendKey val="0"/>
          <c:showVal val="0"/>
          <c:showCatName val="0"/>
          <c:showSerName val="0"/>
          <c:showPercent val="0"/>
          <c:showBubbleSize val="0"/>
        </c:dLbls>
        <c:marker val="1"/>
        <c:smooth val="0"/>
        <c:axId val="149232128"/>
        <c:axId val="149232520"/>
      </c:lineChart>
      <c:dateAx>
        <c:axId val="149232128"/>
        <c:scaling>
          <c:orientation val="minMax"/>
        </c:scaling>
        <c:delete val="1"/>
        <c:axPos val="b"/>
        <c:numFmt formatCode="ge" sourceLinked="1"/>
        <c:majorTickMark val="none"/>
        <c:minorTickMark val="none"/>
        <c:tickLblPos val="none"/>
        <c:crossAx val="149232520"/>
        <c:crosses val="autoZero"/>
        <c:auto val="1"/>
        <c:lblOffset val="100"/>
        <c:baseTimeUnit val="years"/>
      </c:dateAx>
      <c:valAx>
        <c:axId val="14923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293.95999999999998</c:v>
                </c:pt>
                <c:pt idx="1">
                  <c:v>288.13</c:v>
                </c:pt>
                <c:pt idx="2">
                  <c:v>284.02999999999997</c:v>
                </c:pt>
                <c:pt idx="3">
                  <c:v>278.39999999999998</c:v>
                </c:pt>
                <c:pt idx="4">
                  <c:v>277.77</c:v>
                </c:pt>
              </c:numCache>
            </c:numRef>
          </c:val>
          <c:extLst xmlns:c16r2="http://schemas.microsoft.com/office/drawing/2015/06/chart">
            <c:ext xmlns:c16="http://schemas.microsoft.com/office/drawing/2014/chart" uri="{C3380CC4-5D6E-409C-BE32-E72D297353CC}">
              <c16:uniqueId val="{00000000-29E5-4A1C-8CC7-DA495E67A27F}"/>
            </c:ext>
          </c:extLst>
        </c:ser>
        <c:dLbls>
          <c:showLegendKey val="0"/>
          <c:showVal val="0"/>
          <c:showCatName val="0"/>
          <c:showSerName val="0"/>
          <c:showPercent val="0"/>
          <c:showBubbleSize val="0"/>
        </c:dLbls>
        <c:gapWidth val="150"/>
        <c:axId val="149233696"/>
        <c:axId val="14923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400.38</c:v>
                </c:pt>
                <c:pt idx="3">
                  <c:v>393.27</c:v>
                </c:pt>
                <c:pt idx="4">
                  <c:v>386.97</c:v>
                </c:pt>
              </c:numCache>
            </c:numRef>
          </c:val>
          <c:smooth val="0"/>
          <c:extLst xmlns:c16r2="http://schemas.microsoft.com/office/drawing/2015/06/chart">
            <c:ext xmlns:c16="http://schemas.microsoft.com/office/drawing/2014/chart" uri="{C3380CC4-5D6E-409C-BE32-E72D297353CC}">
              <c16:uniqueId val="{00000001-29E5-4A1C-8CC7-DA495E67A27F}"/>
            </c:ext>
          </c:extLst>
        </c:ser>
        <c:dLbls>
          <c:showLegendKey val="0"/>
          <c:showVal val="0"/>
          <c:showCatName val="0"/>
          <c:showSerName val="0"/>
          <c:showPercent val="0"/>
          <c:showBubbleSize val="0"/>
        </c:dLbls>
        <c:marker val="1"/>
        <c:smooth val="0"/>
        <c:axId val="149233696"/>
        <c:axId val="149234088"/>
      </c:lineChart>
      <c:dateAx>
        <c:axId val="149233696"/>
        <c:scaling>
          <c:orientation val="minMax"/>
        </c:scaling>
        <c:delete val="1"/>
        <c:axPos val="b"/>
        <c:numFmt formatCode="ge" sourceLinked="1"/>
        <c:majorTickMark val="none"/>
        <c:minorTickMark val="none"/>
        <c:tickLblPos val="none"/>
        <c:crossAx val="149234088"/>
        <c:crosses val="autoZero"/>
        <c:auto val="1"/>
        <c:lblOffset val="100"/>
        <c:baseTimeUnit val="years"/>
      </c:dateAx>
      <c:valAx>
        <c:axId val="14923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64.62</c:v>
                </c:pt>
                <c:pt idx="1">
                  <c:v>65.099999999999994</c:v>
                </c:pt>
                <c:pt idx="2">
                  <c:v>63.45</c:v>
                </c:pt>
                <c:pt idx="3">
                  <c:v>61.4</c:v>
                </c:pt>
                <c:pt idx="4">
                  <c:v>63.47</c:v>
                </c:pt>
              </c:numCache>
            </c:numRef>
          </c:val>
          <c:extLst xmlns:c16r2="http://schemas.microsoft.com/office/drawing/2015/06/chart">
            <c:ext xmlns:c16="http://schemas.microsoft.com/office/drawing/2014/chart" uri="{C3380CC4-5D6E-409C-BE32-E72D297353CC}">
              <c16:uniqueId val="{00000000-29F2-4070-832B-731EACAC068C}"/>
            </c:ext>
          </c:extLst>
        </c:ser>
        <c:dLbls>
          <c:showLegendKey val="0"/>
          <c:showVal val="0"/>
          <c:showCatName val="0"/>
          <c:showSerName val="0"/>
          <c:showPercent val="0"/>
          <c:showBubbleSize val="0"/>
        </c:dLbls>
        <c:gapWidth val="150"/>
        <c:axId val="149574000"/>
        <c:axId val="14957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96.56</c:v>
                </c:pt>
                <c:pt idx="3">
                  <c:v>100.47</c:v>
                </c:pt>
                <c:pt idx="4">
                  <c:v>101.72</c:v>
                </c:pt>
              </c:numCache>
            </c:numRef>
          </c:val>
          <c:smooth val="0"/>
          <c:extLst xmlns:c16r2="http://schemas.microsoft.com/office/drawing/2015/06/chart">
            <c:ext xmlns:c16="http://schemas.microsoft.com/office/drawing/2014/chart" uri="{C3380CC4-5D6E-409C-BE32-E72D297353CC}">
              <c16:uniqueId val="{00000001-29F2-4070-832B-731EACAC068C}"/>
            </c:ext>
          </c:extLst>
        </c:ser>
        <c:dLbls>
          <c:showLegendKey val="0"/>
          <c:showVal val="0"/>
          <c:showCatName val="0"/>
          <c:showSerName val="0"/>
          <c:showPercent val="0"/>
          <c:showBubbleSize val="0"/>
        </c:dLbls>
        <c:marker val="1"/>
        <c:smooth val="0"/>
        <c:axId val="149574000"/>
        <c:axId val="149573608"/>
      </c:lineChart>
      <c:dateAx>
        <c:axId val="149574000"/>
        <c:scaling>
          <c:orientation val="minMax"/>
        </c:scaling>
        <c:delete val="1"/>
        <c:axPos val="b"/>
        <c:numFmt formatCode="ge" sourceLinked="1"/>
        <c:majorTickMark val="none"/>
        <c:minorTickMark val="none"/>
        <c:tickLblPos val="none"/>
        <c:crossAx val="149573608"/>
        <c:crosses val="autoZero"/>
        <c:auto val="1"/>
        <c:lblOffset val="100"/>
        <c:baseTimeUnit val="years"/>
      </c:dateAx>
      <c:valAx>
        <c:axId val="1495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7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366.53</c:v>
                </c:pt>
                <c:pt idx="1">
                  <c:v>365.54</c:v>
                </c:pt>
                <c:pt idx="2">
                  <c:v>372.86</c:v>
                </c:pt>
                <c:pt idx="3">
                  <c:v>387.35</c:v>
                </c:pt>
                <c:pt idx="4">
                  <c:v>374.08</c:v>
                </c:pt>
              </c:numCache>
            </c:numRef>
          </c:val>
          <c:extLst xmlns:c16r2="http://schemas.microsoft.com/office/drawing/2015/06/chart">
            <c:ext xmlns:c16="http://schemas.microsoft.com/office/drawing/2014/chart" uri="{C3380CC4-5D6E-409C-BE32-E72D297353CC}">
              <c16:uniqueId val="{00000000-03F4-45B2-90E4-9AEE63F013B8}"/>
            </c:ext>
          </c:extLst>
        </c:ser>
        <c:dLbls>
          <c:showLegendKey val="0"/>
          <c:showVal val="0"/>
          <c:showCatName val="0"/>
          <c:showSerName val="0"/>
          <c:showPercent val="0"/>
          <c:showBubbleSize val="0"/>
        </c:dLbls>
        <c:gapWidth val="150"/>
        <c:axId val="147625248"/>
        <c:axId val="14944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177.14</c:v>
                </c:pt>
                <c:pt idx="3">
                  <c:v>169.82</c:v>
                </c:pt>
                <c:pt idx="4">
                  <c:v>168.2</c:v>
                </c:pt>
              </c:numCache>
            </c:numRef>
          </c:val>
          <c:smooth val="0"/>
          <c:extLst xmlns:c16r2="http://schemas.microsoft.com/office/drawing/2015/06/chart">
            <c:ext xmlns:c16="http://schemas.microsoft.com/office/drawing/2014/chart" uri="{C3380CC4-5D6E-409C-BE32-E72D297353CC}">
              <c16:uniqueId val="{00000001-03F4-45B2-90E4-9AEE63F013B8}"/>
            </c:ext>
          </c:extLst>
        </c:ser>
        <c:dLbls>
          <c:showLegendKey val="0"/>
          <c:showVal val="0"/>
          <c:showCatName val="0"/>
          <c:showSerName val="0"/>
          <c:showPercent val="0"/>
          <c:showBubbleSize val="0"/>
        </c:dLbls>
        <c:marker val="1"/>
        <c:smooth val="0"/>
        <c:axId val="147625248"/>
        <c:axId val="149444400"/>
      </c:lineChart>
      <c:dateAx>
        <c:axId val="147625248"/>
        <c:scaling>
          <c:orientation val="minMax"/>
        </c:scaling>
        <c:delete val="1"/>
        <c:axPos val="b"/>
        <c:numFmt formatCode="ge" sourceLinked="1"/>
        <c:majorTickMark val="none"/>
        <c:minorTickMark val="none"/>
        <c:tickLblPos val="none"/>
        <c:crossAx val="149444400"/>
        <c:crosses val="autoZero"/>
        <c:auto val="1"/>
        <c:lblOffset val="100"/>
        <c:baseTimeUnit val="years"/>
      </c:dateAx>
      <c:valAx>
        <c:axId val="1494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南房総市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40388</v>
      </c>
      <c r="AJ8" s="56"/>
      <c r="AK8" s="56"/>
      <c r="AL8" s="56"/>
      <c r="AM8" s="56"/>
      <c r="AN8" s="56"/>
      <c r="AO8" s="56"/>
      <c r="AP8" s="57"/>
      <c r="AQ8" s="47">
        <f>データ!R6</f>
        <v>230.14</v>
      </c>
      <c r="AR8" s="47"/>
      <c r="AS8" s="47"/>
      <c r="AT8" s="47"/>
      <c r="AU8" s="47"/>
      <c r="AV8" s="47"/>
      <c r="AW8" s="47"/>
      <c r="AX8" s="47"/>
      <c r="AY8" s="47">
        <f>データ!S6</f>
        <v>175.49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79.31</v>
      </c>
      <c r="K10" s="47"/>
      <c r="L10" s="47"/>
      <c r="M10" s="47"/>
      <c r="N10" s="47"/>
      <c r="O10" s="47"/>
      <c r="P10" s="47"/>
      <c r="Q10" s="47"/>
      <c r="R10" s="47">
        <f>データ!O6</f>
        <v>72.22</v>
      </c>
      <c r="S10" s="47"/>
      <c r="T10" s="47"/>
      <c r="U10" s="47"/>
      <c r="V10" s="47"/>
      <c r="W10" s="47"/>
      <c r="X10" s="47"/>
      <c r="Y10" s="47"/>
      <c r="Z10" s="79">
        <f>データ!P6</f>
        <v>3790</v>
      </c>
      <c r="AA10" s="79"/>
      <c r="AB10" s="79"/>
      <c r="AC10" s="79"/>
      <c r="AD10" s="79"/>
      <c r="AE10" s="79"/>
      <c r="AF10" s="79"/>
      <c r="AG10" s="79"/>
      <c r="AH10" s="2"/>
      <c r="AI10" s="79">
        <f>データ!T6</f>
        <v>28940</v>
      </c>
      <c r="AJ10" s="79"/>
      <c r="AK10" s="79"/>
      <c r="AL10" s="79"/>
      <c r="AM10" s="79"/>
      <c r="AN10" s="79"/>
      <c r="AO10" s="79"/>
      <c r="AP10" s="79"/>
      <c r="AQ10" s="47">
        <f>データ!U6</f>
        <v>118.83</v>
      </c>
      <c r="AR10" s="47"/>
      <c r="AS10" s="47"/>
      <c r="AT10" s="47"/>
      <c r="AU10" s="47"/>
      <c r="AV10" s="47"/>
      <c r="AW10" s="47"/>
      <c r="AX10" s="47"/>
      <c r="AY10" s="47">
        <f>データ!V6</f>
        <v>243.54</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122343</v>
      </c>
      <c r="D6" s="31">
        <f t="shared" si="3"/>
        <v>46</v>
      </c>
      <c r="E6" s="31">
        <f t="shared" si="3"/>
        <v>1</v>
      </c>
      <c r="F6" s="31">
        <f t="shared" si="3"/>
        <v>0</v>
      </c>
      <c r="G6" s="31">
        <f t="shared" si="3"/>
        <v>1</v>
      </c>
      <c r="H6" s="31" t="str">
        <f t="shared" si="3"/>
        <v>千葉県　南房総市</v>
      </c>
      <c r="I6" s="31" t="str">
        <f t="shared" si="3"/>
        <v>法適用</v>
      </c>
      <c r="J6" s="31" t="str">
        <f t="shared" si="3"/>
        <v>水道事業</v>
      </c>
      <c r="K6" s="31" t="str">
        <f t="shared" si="3"/>
        <v>末端給水事業</v>
      </c>
      <c r="L6" s="31" t="str">
        <f t="shared" si="3"/>
        <v>A6</v>
      </c>
      <c r="M6" s="32" t="str">
        <f t="shared" si="3"/>
        <v>-</v>
      </c>
      <c r="N6" s="32">
        <f t="shared" si="3"/>
        <v>79.31</v>
      </c>
      <c r="O6" s="32">
        <f t="shared" si="3"/>
        <v>72.22</v>
      </c>
      <c r="P6" s="32">
        <f t="shared" si="3"/>
        <v>3790</v>
      </c>
      <c r="Q6" s="32">
        <f t="shared" si="3"/>
        <v>40388</v>
      </c>
      <c r="R6" s="32">
        <f t="shared" si="3"/>
        <v>230.14</v>
      </c>
      <c r="S6" s="32">
        <f t="shared" si="3"/>
        <v>175.49</v>
      </c>
      <c r="T6" s="32">
        <f t="shared" si="3"/>
        <v>28940</v>
      </c>
      <c r="U6" s="32">
        <f t="shared" si="3"/>
        <v>118.83</v>
      </c>
      <c r="V6" s="32">
        <f t="shared" si="3"/>
        <v>243.54</v>
      </c>
      <c r="W6" s="33">
        <f>IF(W7="",NA(),W7)</f>
        <v>111.82</v>
      </c>
      <c r="X6" s="33">
        <f t="shared" ref="X6:AF6" si="4">IF(X7="",NA(),X7)</f>
        <v>111.28</v>
      </c>
      <c r="Y6" s="33">
        <f t="shared" si="4"/>
        <v>109.03</v>
      </c>
      <c r="Z6" s="33">
        <f t="shared" si="4"/>
        <v>106.1</v>
      </c>
      <c r="AA6" s="33">
        <f t="shared" si="4"/>
        <v>116.78</v>
      </c>
      <c r="AB6" s="33">
        <f t="shared" si="4"/>
        <v>105.61</v>
      </c>
      <c r="AC6" s="33">
        <f t="shared" si="4"/>
        <v>106.41</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9.56</v>
      </c>
      <c r="AP6" s="33">
        <f t="shared" si="5"/>
        <v>2.8</v>
      </c>
      <c r="AQ6" s="33">
        <f t="shared" si="5"/>
        <v>1.93</v>
      </c>
      <c r="AR6" s="32" t="str">
        <f>IF(AR7="","",IF(AR7="-","【-】","【"&amp;SUBSTITUTE(TEXT(AR7,"#,##0.00"),"-","△")&amp;"】"))</f>
        <v>【0.87】</v>
      </c>
      <c r="AS6" s="33">
        <f>IF(AS7="",NA(),AS7)</f>
        <v>746.22</v>
      </c>
      <c r="AT6" s="33">
        <f t="shared" ref="AT6:BB6" si="6">IF(AT7="",NA(),AT7)</f>
        <v>1415.79</v>
      </c>
      <c r="AU6" s="33">
        <f t="shared" si="6"/>
        <v>909.88</v>
      </c>
      <c r="AV6" s="33">
        <f t="shared" si="6"/>
        <v>558.26</v>
      </c>
      <c r="AW6" s="33">
        <f t="shared" si="6"/>
        <v>582.23</v>
      </c>
      <c r="AX6" s="33">
        <f t="shared" si="6"/>
        <v>832.37</v>
      </c>
      <c r="AY6" s="33">
        <f t="shared" si="6"/>
        <v>852.01</v>
      </c>
      <c r="AZ6" s="33">
        <f t="shared" si="6"/>
        <v>963.24</v>
      </c>
      <c r="BA6" s="33">
        <f t="shared" si="6"/>
        <v>381.53</v>
      </c>
      <c r="BB6" s="33">
        <f t="shared" si="6"/>
        <v>391.54</v>
      </c>
      <c r="BC6" s="32" t="str">
        <f>IF(BC7="","",IF(BC7="-","【-】","【"&amp;SUBSTITUTE(TEXT(BC7,"#,##0.00"),"-","△")&amp;"】"))</f>
        <v>【262.74】</v>
      </c>
      <c r="BD6" s="33">
        <f>IF(BD7="",NA(),BD7)</f>
        <v>293.95999999999998</v>
      </c>
      <c r="BE6" s="33">
        <f t="shared" ref="BE6:BM6" si="7">IF(BE7="",NA(),BE7)</f>
        <v>288.13</v>
      </c>
      <c r="BF6" s="33">
        <f t="shared" si="7"/>
        <v>284.02999999999997</v>
      </c>
      <c r="BG6" s="33">
        <f t="shared" si="7"/>
        <v>278.39999999999998</v>
      </c>
      <c r="BH6" s="33">
        <f t="shared" si="7"/>
        <v>277.77</v>
      </c>
      <c r="BI6" s="33">
        <f t="shared" si="7"/>
        <v>403.15</v>
      </c>
      <c r="BJ6" s="33">
        <f t="shared" si="7"/>
        <v>391.4</v>
      </c>
      <c r="BK6" s="33">
        <f t="shared" si="7"/>
        <v>400.38</v>
      </c>
      <c r="BL6" s="33">
        <f t="shared" si="7"/>
        <v>393.27</v>
      </c>
      <c r="BM6" s="33">
        <f t="shared" si="7"/>
        <v>386.97</v>
      </c>
      <c r="BN6" s="32" t="str">
        <f>IF(BN7="","",IF(BN7="-","【-】","【"&amp;SUBSTITUTE(TEXT(BN7,"#,##0.00"),"-","△")&amp;"】"))</f>
        <v>【276.38】</v>
      </c>
      <c r="BO6" s="33">
        <f>IF(BO7="",NA(),BO7)</f>
        <v>64.62</v>
      </c>
      <c r="BP6" s="33">
        <f t="shared" ref="BP6:BX6" si="8">IF(BP7="",NA(),BP7)</f>
        <v>65.099999999999994</v>
      </c>
      <c r="BQ6" s="33">
        <f t="shared" si="8"/>
        <v>63.45</v>
      </c>
      <c r="BR6" s="33">
        <f t="shared" si="8"/>
        <v>61.4</v>
      </c>
      <c r="BS6" s="33">
        <f t="shared" si="8"/>
        <v>63.47</v>
      </c>
      <c r="BT6" s="33">
        <f t="shared" si="8"/>
        <v>94.86</v>
      </c>
      <c r="BU6" s="33">
        <f t="shared" si="8"/>
        <v>95.91</v>
      </c>
      <c r="BV6" s="33">
        <f t="shared" si="8"/>
        <v>96.56</v>
      </c>
      <c r="BW6" s="33">
        <f t="shared" si="8"/>
        <v>100.47</v>
      </c>
      <c r="BX6" s="33">
        <f t="shared" si="8"/>
        <v>101.72</v>
      </c>
      <c r="BY6" s="32" t="str">
        <f>IF(BY7="","",IF(BY7="-","【-】","【"&amp;SUBSTITUTE(TEXT(BY7,"#,##0.00"),"-","△")&amp;"】"))</f>
        <v>【104.99】</v>
      </c>
      <c r="BZ6" s="33">
        <f>IF(BZ7="",NA(),BZ7)</f>
        <v>366.53</v>
      </c>
      <c r="CA6" s="33">
        <f t="shared" ref="CA6:CI6" si="9">IF(CA7="",NA(),CA7)</f>
        <v>365.54</v>
      </c>
      <c r="CB6" s="33">
        <f t="shared" si="9"/>
        <v>372.86</v>
      </c>
      <c r="CC6" s="33">
        <f t="shared" si="9"/>
        <v>387.35</v>
      </c>
      <c r="CD6" s="33">
        <f t="shared" si="9"/>
        <v>374.08</v>
      </c>
      <c r="CE6" s="33">
        <f t="shared" si="9"/>
        <v>179.14</v>
      </c>
      <c r="CF6" s="33">
        <f t="shared" si="9"/>
        <v>179.29</v>
      </c>
      <c r="CG6" s="33">
        <f t="shared" si="9"/>
        <v>177.14</v>
      </c>
      <c r="CH6" s="33">
        <f t="shared" si="9"/>
        <v>169.82</v>
      </c>
      <c r="CI6" s="33">
        <f t="shared" si="9"/>
        <v>168.2</v>
      </c>
      <c r="CJ6" s="32" t="str">
        <f>IF(CJ7="","",IF(CJ7="-","【-】","【"&amp;SUBSTITUTE(TEXT(CJ7,"#,##0.00"),"-","△")&amp;"】"))</f>
        <v>【163.72】</v>
      </c>
      <c r="CK6" s="33">
        <f>IF(CK7="",NA(),CK7)</f>
        <v>43.29</v>
      </c>
      <c r="CL6" s="33">
        <f t="shared" ref="CL6:CT6" si="10">IF(CL7="",NA(),CL7)</f>
        <v>44.97</v>
      </c>
      <c r="CM6" s="33">
        <f t="shared" si="10"/>
        <v>45.53</v>
      </c>
      <c r="CN6" s="33">
        <f t="shared" si="10"/>
        <v>47.09</v>
      </c>
      <c r="CO6" s="33">
        <f t="shared" si="10"/>
        <v>47.28</v>
      </c>
      <c r="CP6" s="33">
        <f t="shared" si="10"/>
        <v>58.76</v>
      </c>
      <c r="CQ6" s="33">
        <f t="shared" si="10"/>
        <v>59.09</v>
      </c>
      <c r="CR6" s="33">
        <f t="shared" si="10"/>
        <v>55.64</v>
      </c>
      <c r="CS6" s="33">
        <f t="shared" si="10"/>
        <v>55.13</v>
      </c>
      <c r="CT6" s="33">
        <f t="shared" si="10"/>
        <v>54.77</v>
      </c>
      <c r="CU6" s="32" t="str">
        <f>IF(CU7="","",IF(CU7="-","【-】","【"&amp;SUBSTITUTE(TEXT(CU7,"#,##0.00"),"-","△")&amp;"】"))</f>
        <v>【59.76】</v>
      </c>
      <c r="CV6" s="33">
        <f>IF(CV7="",NA(),CV7)</f>
        <v>78.03</v>
      </c>
      <c r="CW6" s="33">
        <f t="shared" ref="CW6:DE6" si="11">IF(CW7="",NA(),CW7)</f>
        <v>74.94</v>
      </c>
      <c r="CX6" s="33">
        <f t="shared" si="11"/>
        <v>76.45</v>
      </c>
      <c r="CY6" s="33">
        <f t="shared" si="11"/>
        <v>73.12</v>
      </c>
      <c r="CZ6" s="33">
        <f t="shared" si="11"/>
        <v>72.19</v>
      </c>
      <c r="DA6" s="33">
        <f t="shared" si="11"/>
        <v>84.87</v>
      </c>
      <c r="DB6" s="33">
        <f t="shared" si="11"/>
        <v>85.4</v>
      </c>
      <c r="DC6" s="33">
        <f t="shared" si="11"/>
        <v>83.09</v>
      </c>
      <c r="DD6" s="33">
        <f t="shared" si="11"/>
        <v>83</v>
      </c>
      <c r="DE6" s="33">
        <f t="shared" si="11"/>
        <v>82.89</v>
      </c>
      <c r="DF6" s="32" t="str">
        <f>IF(DF7="","",IF(DF7="-","【-】","【"&amp;SUBSTITUTE(TEXT(DF7,"#,##0.00"),"-","△")&amp;"】"))</f>
        <v>【89.95】</v>
      </c>
      <c r="DG6" s="33">
        <f>IF(DG7="",NA(),DG7)</f>
        <v>42.54</v>
      </c>
      <c r="DH6" s="33">
        <f t="shared" ref="DH6:DP6" si="12">IF(DH7="",NA(),DH7)</f>
        <v>42.87</v>
      </c>
      <c r="DI6" s="33">
        <f t="shared" si="12"/>
        <v>44.45</v>
      </c>
      <c r="DJ6" s="33">
        <f t="shared" si="12"/>
        <v>47.44</v>
      </c>
      <c r="DK6" s="33">
        <f t="shared" si="12"/>
        <v>48.62</v>
      </c>
      <c r="DL6" s="33">
        <f t="shared" si="12"/>
        <v>35.53</v>
      </c>
      <c r="DM6" s="33">
        <f t="shared" si="12"/>
        <v>36.36</v>
      </c>
      <c r="DN6" s="33">
        <f t="shared" si="12"/>
        <v>39.06</v>
      </c>
      <c r="DO6" s="33">
        <f t="shared" si="12"/>
        <v>46.66</v>
      </c>
      <c r="DP6" s="33">
        <f t="shared" si="12"/>
        <v>47.46</v>
      </c>
      <c r="DQ6" s="32" t="str">
        <f>IF(DQ7="","",IF(DQ7="-","【-】","【"&amp;SUBSTITUTE(TEXT(DQ7,"#,##0.00"),"-","△")&amp;"】"))</f>
        <v>【47.18】</v>
      </c>
      <c r="DR6" s="33">
        <f>IF(DR7="",NA(),DR7)</f>
        <v>5.0599999999999996</v>
      </c>
      <c r="DS6" s="33">
        <f t="shared" ref="DS6:EA6" si="13">IF(DS7="",NA(),DS7)</f>
        <v>4.7300000000000004</v>
      </c>
      <c r="DT6" s="33">
        <f t="shared" si="13"/>
        <v>6.67</v>
      </c>
      <c r="DU6" s="33">
        <f t="shared" si="13"/>
        <v>18.91</v>
      </c>
      <c r="DV6" s="33">
        <f t="shared" si="13"/>
        <v>21.41</v>
      </c>
      <c r="DW6" s="33">
        <f t="shared" si="13"/>
        <v>6.47</v>
      </c>
      <c r="DX6" s="33">
        <f t="shared" si="13"/>
        <v>7.8</v>
      </c>
      <c r="DY6" s="33">
        <f t="shared" si="13"/>
        <v>8.8699999999999992</v>
      </c>
      <c r="DZ6" s="33">
        <f t="shared" si="13"/>
        <v>9.85</v>
      </c>
      <c r="EA6" s="33">
        <f t="shared" si="13"/>
        <v>9.7100000000000009</v>
      </c>
      <c r="EB6" s="32" t="str">
        <f>IF(EB7="","",IF(EB7="-","【-】","【"&amp;SUBSTITUTE(TEXT(EB7,"#,##0.00"),"-","△")&amp;"】"))</f>
        <v>【13.18】</v>
      </c>
      <c r="EC6" s="33">
        <f>IF(EC7="",NA(),EC7)</f>
        <v>0.97</v>
      </c>
      <c r="ED6" s="33">
        <f t="shared" ref="ED6:EL6" si="14">IF(ED7="",NA(),ED7)</f>
        <v>0.65</v>
      </c>
      <c r="EE6" s="33">
        <f t="shared" si="14"/>
        <v>0.53</v>
      </c>
      <c r="EF6" s="33">
        <f t="shared" si="14"/>
        <v>0.46</v>
      </c>
      <c r="EG6" s="33">
        <f t="shared" si="14"/>
        <v>0.7</v>
      </c>
      <c r="EH6" s="33">
        <f t="shared" si="14"/>
        <v>0.7</v>
      </c>
      <c r="EI6" s="33">
        <f t="shared" si="14"/>
        <v>0.81</v>
      </c>
      <c r="EJ6" s="33">
        <f t="shared" si="14"/>
        <v>0.67</v>
      </c>
      <c r="EK6" s="33">
        <f t="shared" si="14"/>
        <v>0.66</v>
      </c>
      <c r="EL6" s="33">
        <f t="shared" si="14"/>
        <v>0.99</v>
      </c>
      <c r="EM6" s="32" t="str">
        <f>IF(EM7="","",IF(EM7="-","【-】","【"&amp;SUBSTITUTE(TEXT(EM7,"#,##0.00"),"-","△")&amp;"】"))</f>
        <v>【0.85】</v>
      </c>
    </row>
    <row r="7" spans="1:143" s="34" customFormat="1">
      <c r="A7" s="26"/>
      <c r="B7" s="35">
        <v>2015</v>
      </c>
      <c r="C7" s="35">
        <v>122343</v>
      </c>
      <c r="D7" s="35">
        <v>46</v>
      </c>
      <c r="E7" s="35">
        <v>1</v>
      </c>
      <c r="F7" s="35">
        <v>0</v>
      </c>
      <c r="G7" s="35">
        <v>1</v>
      </c>
      <c r="H7" s="35" t="s">
        <v>93</v>
      </c>
      <c r="I7" s="35" t="s">
        <v>94</v>
      </c>
      <c r="J7" s="35" t="s">
        <v>95</v>
      </c>
      <c r="K7" s="35" t="s">
        <v>96</v>
      </c>
      <c r="L7" s="35" t="s">
        <v>97</v>
      </c>
      <c r="M7" s="36" t="s">
        <v>98</v>
      </c>
      <c r="N7" s="36">
        <v>79.31</v>
      </c>
      <c r="O7" s="36">
        <v>72.22</v>
      </c>
      <c r="P7" s="36">
        <v>3790</v>
      </c>
      <c r="Q7" s="36">
        <v>40388</v>
      </c>
      <c r="R7" s="36">
        <v>230.14</v>
      </c>
      <c r="S7" s="36">
        <v>175.49</v>
      </c>
      <c r="T7" s="36">
        <v>28940</v>
      </c>
      <c r="U7" s="36">
        <v>118.83</v>
      </c>
      <c r="V7" s="36">
        <v>243.54</v>
      </c>
      <c r="W7" s="36">
        <v>111.82</v>
      </c>
      <c r="X7" s="36">
        <v>111.28</v>
      </c>
      <c r="Y7" s="36">
        <v>109.03</v>
      </c>
      <c r="Z7" s="36">
        <v>106.1</v>
      </c>
      <c r="AA7" s="36">
        <v>116.78</v>
      </c>
      <c r="AB7" s="36">
        <v>105.61</v>
      </c>
      <c r="AC7" s="36">
        <v>106.41</v>
      </c>
      <c r="AD7" s="36">
        <v>106.55</v>
      </c>
      <c r="AE7" s="36">
        <v>110.01</v>
      </c>
      <c r="AF7" s="36">
        <v>111.21</v>
      </c>
      <c r="AG7" s="36">
        <v>113.56</v>
      </c>
      <c r="AH7" s="36">
        <v>0</v>
      </c>
      <c r="AI7" s="36">
        <v>0</v>
      </c>
      <c r="AJ7" s="36">
        <v>0</v>
      </c>
      <c r="AK7" s="36">
        <v>0</v>
      </c>
      <c r="AL7" s="36">
        <v>0</v>
      </c>
      <c r="AM7" s="36">
        <v>6.79</v>
      </c>
      <c r="AN7" s="36">
        <v>6.33</v>
      </c>
      <c r="AO7" s="36">
        <v>9.56</v>
      </c>
      <c r="AP7" s="36">
        <v>2.8</v>
      </c>
      <c r="AQ7" s="36">
        <v>1.93</v>
      </c>
      <c r="AR7" s="36">
        <v>0.87</v>
      </c>
      <c r="AS7" s="36">
        <v>746.22</v>
      </c>
      <c r="AT7" s="36">
        <v>1415.79</v>
      </c>
      <c r="AU7" s="36">
        <v>909.88</v>
      </c>
      <c r="AV7" s="36">
        <v>558.26</v>
      </c>
      <c r="AW7" s="36">
        <v>582.23</v>
      </c>
      <c r="AX7" s="36">
        <v>832.37</v>
      </c>
      <c r="AY7" s="36">
        <v>852.01</v>
      </c>
      <c r="AZ7" s="36">
        <v>963.24</v>
      </c>
      <c r="BA7" s="36">
        <v>381.53</v>
      </c>
      <c r="BB7" s="36">
        <v>391.54</v>
      </c>
      <c r="BC7" s="36">
        <v>262.74</v>
      </c>
      <c r="BD7" s="36">
        <v>293.95999999999998</v>
      </c>
      <c r="BE7" s="36">
        <v>288.13</v>
      </c>
      <c r="BF7" s="36">
        <v>284.02999999999997</v>
      </c>
      <c r="BG7" s="36">
        <v>278.39999999999998</v>
      </c>
      <c r="BH7" s="36">
        <v>277.77</v>
      </c>
      <c r="BI7" s="36">
        <v>403.15</v>
      </c>
      <c r="BJ7" s="36">
        <v>391.4</v>
      </c>
      <c r="BK7" s="36">
        <v>400.38</v>
      </c>
      <c r="BL7" s="36">
        <v>393.27</v>
      </c>
      <c r="BM7" s="36">
        <v>386.97</v>
      </c>
      <c r="BN7" s="36">
        <v>276.38</v>
      </c>
      <c r="BO7" s="36">
        <v>64.62</v>
      </c>
      <c r="BP7" s="36">
        <v>65.099999999999994</v>
      </c>
      <c r="BQ7" s="36">
        <v>63.45</v>
      </c>
      <c r="BR7" s="36">
        <v>61.4</v>
      </c>
      <c r="BS7" s="36">
        <v>63.47</v>
      </c>
      <c r="BT7" s="36">
        <v>94.86</v>
      </c>
      <c r="BU7" s="36">
        <v>95.91</v>
      </c>
      <c r="BV7" s="36">
        <v>96.56</v>
      </c>
      <c r="BW7" s="36">
        <v>100.47</v>
      </c>
      <c r="BX7" s="36">
        <v>101.72</v>
      </c>
      <c r="BY7" s="36">
        <v>104.99</v>
      </c>
      <c r="BZ7" s="36">
        <v>366.53</v>
      </c>
      <c r="CA7" s="36">
        <v>365.54</v>
      </c>
      <c r="CB7" s="36">
        <v>372.86</v>
      </c>
      <c r="CC7" s="36">
        <v>387.35</v>
      </c>
      <c r="CD7" s="36">
        <v>374.08</v>
      </c>
      <c r="CE7" s="36">
        <v>179.14</v>
      </c>
      <c r="CF7" s="36">
        <v>179.29</v>
      </c>
      <c r="CG7" s="36">
        <v>177.14</v>
      </c>
      <c r="CH7" s="36">
        <v>169.82</v>
      </c>
      <c r="CI7" s="36">
        <v>168.2</v>
      </c>
      <c r="CJ7" s="36">
        <v>163.72</v>
      </c>
      <c r="CK7" s="36">
        <v>43.29</v>
      </c>
      <c r="CL7" s="36">
        <v>44.97</v>
      </c>
      <c r="CM7" s="36">
        <v>45.53</v>
      </c>
      <c r="CN7" s="36">
        <v>47.09</v>
      </c>
      <c r="CO7" s="36">
        <v>47.28</v>
      </c>
      <c r="CP7" s="36">
        <v>58.76</v>
      </c>
      <c r="CQ7" s="36">
        <v>59.09</v>
      </c>
      <c r="CR7" s="36">
        <v>55.64</v>
      </c>
      <c r="CS7" s="36">
        <v>55.13</v>
      </c>
      <c r="CT7" s="36">
        <v>54.77</v>
      </c>
      <c r="CU7" s="36">
        <v>59.76</v>
      </c>
      <c r="CV7" s="36">
        <v>78.03</v>
      </c>
      <c r="CW7" s="36">
        <v>74.94</v>
      </c>
      <c r="CX7" s="36">
        <v>76.45</v>
      </c>
      <c r="CY7" s="36">
        <v>73.12</v>
      </c>
      <c r="CZ7" s="36">
        <v>72.19</v>
      </c>
      <c r="DA7" s="36">
        <v>84.87</v>
      </c>
      <c r="DB7" s="36">
        <v>85.4</v>
      </c>
      <c r="DC7" s="36">
        <v>83.09</v>
      </c>
      <c r="DD7" s="36">
        <v>83</v>
      </c>
      <c r="DE7" s="36">
        <v>82.89</v>
      </c>
      <c r="DF7" s="36">
        <v>89.95</v>
      </c>
      <c r="DG7" s="36">
        <v>42.54</v>
      </c>
      <c r="DH7" s="36">
        <v>42.87</v>
      </c>
      <c r="DI7" s="36">
        <v>44.45</v>
      </c>
      <c r="DJ7" s="36">
        <v>47.44</v>
      </c>
      <c r="DK7" s="36">
        <v>48.62</v>
      </c>
      <c r="DL7" s="36">
        <v>35.53</v>
      </c>
      <c r="DM7" s="36">
        <v>36.36</v>
      </c>
      <c r="DN7" s="36">
        <v>39.06</v>
      </c>
      <c r="DO7" s="36">
        <v>46.66</v>
      </c>
      <c r="DP7" s="36">
        <v>47.46</v>
      </c>
      <c r="DQ7" s="36">
        <v>47.18</v>
      </c>
      <c r="DR7" s="36">
        <v>5.0599999999999996</v>
      </c>
      <c r="DS7" s="36">
        <v>4.7300000000000004</v>
      </c>
      <c r="DT7" s="36">
        <v>6.67</v>
      </c>
      <c r="DU7" s="36">
        <v>18.91</v>
      </c>
      <c r="DV7" s="36">
        <v>21.41</v>
      </c>
      <c r="DW7" s="36">
        <v>6.47</v>
      </c>
      <c r="DX7" s="36">
        <v>7.8</v>
      </c>
      <c r="DY7" s="36">
        <v>8.8699999999999992</v>
      </c>
      <c r="DZ7" s="36">
        <v>9.85</v>
      </c>
      <c r="EA7" s="36">
        <v>9.7100000000000009</v>
      </c>
      <c r="EB7" s="36">
        <v>13.18</v>
      </c>
      <c r="EC7" s="36">
        <v>0.97</v>
      </c>
      <c r="ED7" s="36">
        <v>0.65</v>
      </c>
      <c r="EE7" s="36">
        <v>0.53</v>
      </c>
      <c r="EF7" s="36">
        <v>0.46</v>
      </c>
      <c r="EG7" s="36">
        <v>0.7</v>
      </c>
      <c r="EH7" s="36">
        <v>0.7</v>
      </c>
      <c r="EI7" s="36">
        <v>0.81</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相川　昌也</cp:lastModifiedBy>
  <cp:lastPrinted>2017-02-06T02:05:26Z</cp:lastPrinted>
  <dcterms:created xsi:type="dcterms:W3CDTF">2017-02-01T08:38:46Z</dcterms:created>
  <dcterms:modified xsi:type="dcterms:W3CDTF">2017-02-06T02:53:04Z</dcterms:modified>
</cp:coreProperties>
</file>