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w870\Desktop\"/>
    </mc:Choice>
  </mc:AlternateContent>
  <workbookProtection workbookPassword="8649" lockStructure="1"/>
  <bookViews>
    <workbookView xWindow="0" yWindow="0" windowWidth="19200" windowHeight="110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<sst xmlns="http://schemas.openxmlformats.org/spreadsheetml/2006/main" count="217" uniqueCount="107">
  <si>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</si>
  <si>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</si>
  <si>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</si>
  <si>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</si>
  <si>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</si>
  <si>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</si>
  <si>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</si>
  <si>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</si>
  <si>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</si>
  <si>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</si>
  <si>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</si>
  <si>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</si>
  <si>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</si>
  <si>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</si>
  <si>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</si>
  <si>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</si>
  <si>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</si>
  <si>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</si>
  <si>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</si>
  <si>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</si>
  <si>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</si>
  <si>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</si>
  <si>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</si>
  <si>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</si>
  <si>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</si>
  <si>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</si>
  <si>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</si>
  <si>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</si>
  <si>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</si>
  <si>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</si>
  <si>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</si>
  <si>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</si>
  <si>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</si>
  <si>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</si>
  <si>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</si>
  <si>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</si>
  <si>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</si>
  <si>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</si>
  <si>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</si>
  <si>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</si>
  <si>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</si>
  <si>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</si>
  <si>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</si>
  <si>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</si>
  <si>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</si>
  <si>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</si>
  <si>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</si>
  <si>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</si>
  <si>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</si>
  <si>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</si>
  <si>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</si>
  <si>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</si>
  <si>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</si>
  <si>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</si>
  <si>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</si>
  <si>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</si>
  <si>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</si>
  <si>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</si>
  <si>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</si>
  <si>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</si>
  <si>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</si>
  <si>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</si>
  <si>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</si>
  <si>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</si>
  <si>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</si>
  <si>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</si>
  <si>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</si>
  <si>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</si>
  <si>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</si>
  <si>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</si>
  <si>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</si>
  <si>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</si>
  <si>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</si>
  <si>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</si>
  <si>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</si>
  <si>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</si>
  <si>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</si>
  <si>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</si>
  <si>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</si>
  <si>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</si>
  <si>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</si>
  <si>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</si>
  <si>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</si>
  <si>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</si>
  <si>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</si>
  <si>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</si>
  <si>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</si>
  <si>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</si>
  <si>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</si>
  <si>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</si>
  <si>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</si>
  <si>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</si>
  <si>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</si>
  <si>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八街市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</si>
  <si>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</si>
  <si>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</si>
  <si>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</si>
  <si>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</si>
  <si>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</si>
  <si>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</si>
  <si>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</si>
  <si>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</si>
  <si>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</si>
  <si>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</si>
  <si>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①経常収支比率は、平成24年度より100％を下回っており、赤字であることを示している。③流動比率についても、100％を上回っているものの類似団体平均値と比較すると低い水準にあり、減少傾向である。
 ②累積欠損金比率について、当市の累積欠損金は平成26年度に解消されたが、これは、みなし償却制度（補助金等で取得した資産について補助金等部分の償却を行わない制度）廃止に伴う経過措置により生じた利益剰余金での欠損処理という一時的なものであるため、経常収支比率の改善という根本的な経営改善を図らなければならない。
 ④企業債残高対給水収益比率は、平成23年度から高い水準であり、これは、配水施設の更新事業により企業債残高が増加したためである。
 ⑤料金回収率は、100％を下回っており、給水にかかる費用が給水収益で賄われておらず、市・県からの高料金対策の補助金を受け賄っている。また、⑥給水原価は、類似団体平均値よりかなり高い水準となっている。これは、給水原価を構成する受水費の割合が高いことが考えられるが、用水供給事業者との契約のため削減が困難である。
 また、八ッ場ダム完成による受水量の増加が予定され受水費の費用割合が更に増えることが予想される。
 ⑧有収率は、類似団体平均値と比較すると低い水準であり、これは管路の老朽化が進んでおり漏水が多いことが考えられるため、漏水調査及び計画的な管路の更新が必要である。
 </t>
    <rPh sb="2" eb="4">
      <t>ケイジョウ</t>
    </rPh>
    <rPh sb="4" eb="6">
      <t>シュウシ</t>
    </rPh>
    <rPh sb="6" eb="8">
      <t>ヒリツ</t>
    </rPh>
    <rPh sb="10" eb="12">
      <t>ヘイセイ</t>
    </rPh>
    <rPh sb="14" eb="16">
      <t>ネンド</t>
    </rPh>
    <rPh sb="23" eb="25">
      <t>シタマワ</t>
    </rPh>
    <rPh sb="30" eb="32">
      <t>アカジ</t>
    </rPh>
    <rPh sb="38" eb="39">
      <t>シメ</t>
    </rPh>
    <rPh sb="45" eb="47">
      <t>リュウドウ</t>
    </rPh>
    <rPh sb="47" eb="49">
      <t>ヒリツ</t>
    </rPh>
    <rPh sb="60" eb="62">
      <t>ウワマワ</t>
    </rPh>
    <rPh sb="69" eb="71">
      <t>ルイジ</t>
    </rPh>
    <rPh sb="71" eb="73">
      <t>ダンタイ</t>
    </rPh>
    <rPh sb="73" eb="76">
      <t>ヘイキンチ</t>
    </rPh>
    <rPh sb="77" eb="79">
      <t>ヒカク</t>
    </rPh>
    <rPh sb="82" eb="83">
      <t>ヒク</t>
    </rPh>
    <rPh sb="84" eb="86">
      <t>スイジュン</t>
    </rPh>
    <rPh sb="90" eb="92">
      <t>ゲンショウ</t>
    </rPh>
    <rPh sb="92" eb="94">
      <t>ケイコウ</t>
    </rPh>
    <rPh sb="321" eb="323">
      <t>リョウキン</t>
    </rPh>
    <rPh sb="323" eb="326">
      <t>カイシュウリツ</t>
    </rPh>
    <rPh sb="333" eb="335">
      <t>シタマワ</t>
    </rPh>
    <rPh sb="340" eb="342">
      <t>キュウスイ</t>
    </rPh>
    <rPh sb="346" eb="348">
      <t>ヒヨウ</t>
    </rPh>
    <rPh sb="349" eb="351">
      <t>キュウスイ</t>
    </rPh>
    <rPh sb="351" eb="353">
      <t>シュウエキ</t>
    </rPh>
    <rPh sb="354" eb="355">
      <t>マカナ</t>
    </rPh>
    <rPh sb="362" eb="363">
      <t>シ</t>
    </rPh>
    <rPh sb="364" eb="365">
      <t>ケン</t>
    </rPh>
    <rPh sb="368" eb="371">
      <t>コウリョウキン</t>
    </rPh>
    <rPh sb="371" eb="373">
      <t>タイサク</t>
    </rPh>
    <rPh sb="374" eb="377">
      <t>ホジョキン</t>
    </rPh>
    <rPh sb="378" eb="379">
      <t>ウ</t>
    </rPh>
    <rPh sb="380" eb="381">
      <t>マカナ</t>
    </rPh>
    <rPh sb="390" eb="392">
      <t>キュウスイ</t>
    </rPh>
    <rPh sb="392" eb="394">
      <t>ゲンカ</t>
    </rPh>
    <rPh sb="396" eb="398">
      <t>ルイジ</t>
    </rPh>
    <rPh sb="398" eb="400">
      <t>ダンタイ</t>
    </rPh>
    <rPh sb="400" eb="403">
      <t>ヘイキンチ</t>
    </rPh>
    <rPh sb="408" eb="409">
      <t>タカ</t>
    </rPh>
    <rPh sb="410" eb="412">
      <t>スイジュン</t>
    </rPh>
    <rPh sb="423" eb="425">
      <t>キュウスイ</t>
    </rPh>
    <rPh sb="425" eb="427">
      <t>ゲンカ</t>
    </rPh>
    <rPh sb="428" eb="430">
      <t>コウセイ</t>
    </rPh>
    <rPh sb="432" eb="434">
      <t>ジュスイ</t>
    </rPh>
    <rPh sb="434" eb="435">
      <t>ヒ</t>
    </rPh>
    <rPh sb="436" eb="438">
      <t>ワリアイ</t>
    </rPh>
    <rPh sb="439" eb="440">
      <t>タカ</t>
    </rPh>
    <rPh sb="444" eb="445">
      <t>カンガ</t>
    </rPh>
    <rPh sb="451" eb="453">
      <t>ヨウスイ</t>
    </rPh>
    <rPh sb="453" eb="455">
      <t>キョウキュウ</t>
    </rPh>
    <rPh sb="455" eb="457">
      <t>ジギョウ</t>
    </rPh>
    <rPh sb="457" eb="458">
      <t>シャ</t>
    </rPh>
    <rPh sb="460" eb="462">
      <t>ケイヤク</t>
    </rPh>
    <rPh sb="465" eb="467">
      <t>サクゲン</t>
    </rPh>
    <rPh sb="468" eb="470">
      <t>コンナン</t>
    </rPh>
    <rPh sb="479" eb="482">
      <t>ヤンバ</t>
    </rPh>
    <rPh sb="484" eb="486">
      <t>カンセイ</t>
    </rPh>
    <rPh sb="489" eb="492">
      <t>ジュスイリョウ</t>
    </rPh>
    <rPh sb="493" eb="495">
      <t>ゾウカ</t>
    </rPh>
    <rPh sb="496" eb="498">
      <t>ヨテイ</t>
    </rPh>
    <rPh sb="500" eb="502">
      <t>ジュスイ</t>
    </rPh>
    <rPh sb="502" eb="503">
      <t>ヒ</t>
    </rPh>
    <rPh sb="504" eb="506">
      <t>ヒヨウ</t>
    </rPh>
    <rPh sb="506" eb="508">
      <t>ワリアイ</t>
    </rPh>
    <rPh sb="509" eb="510">
      <t>サラ</t>
    </rPh>
    <rPh sb="511" eb="512">
      <t>フ</t>
    </rPh>
    <rPh sb="517" eb="519">
      <t>ヨソウ</t>
    </rPh>
    <rPh sb="526" eb="527">
      <t>ユウ</t>
    </rPh>
    <phoneticPr fontId="4"/>
  </si>
  <si>
    <t xml:space="preserve"> ②管路経年化率は増加傾向となっており、③管路更新率についても、この5年間では0.63％、約158年ペースでの更新となっている。また①有形固定資産減価償却率も今後ますます老朽化が進み上昇していくと考えられることから、今後は更新ペースを上げていく必要がある。</t>
    <rPh sb="9" eb="11">
      <t>ゾウカ</t>
    </rPh>
    <rPh sb="11" eb="13">
      <t>ケイコウ</t>
    </rPh>
    <rPh sb="21" eb="23">
      <t>ケイジョウ</t>
    </rPh>
    <rPh sb="23" eb="25">
      <t>シュウシ</t>
    </rPh>
    <rPh sb="25" eb="27">
      <t>ヒリツ</t>
    </rPh>
    <rPh sb="33" eb="35">
      <t>ネンド</t>
    </rPh>
    <rPh sb="38" eb="40">
      <t>シタマワ</t>
    </rPh>
    <rPh sb="45" eb="47">
      <t>アカジ</t>
    </rPh>
    <rPh sb="53" eb="54">
      <t>シメ</t>
    </rPh>
    <rPh sb="66" eb="68">
      <t>ダンタイ</t>
    </rPh>
    <rPh sb="68" eb="71">
      <t>ヘイキンチ</t>
    </rPh>
    <rPh sb="77" eb="78">
      <t>ヒク</t>
    </rPh>
    <rPh sb="79" eb="81">
      <t>スイジュン</t>
    </rPh>
    <rPh sb="85" eb="87">
      <t>ゲンショウ</t>
    </rPh>
    <rPh sb="87" eb="89">
      <t>ケイコウリョウキンカイシュウリツシタマワキュウスイヒヨウキュウスイシュウエキマカナイミキュウスイゲンカルイジダンタイヘイキンチタカスイジュンキュウスイゲンカコウセイジュスイヒワリアイタカカンガヨウスイキョウキュウジギョウシャケイヤクサクゲンコンナンヤンバカンセイジュスイリョウゾウカヨテイジュスイヒヒヨウワリアイサラフヨソウキギョウサイザンダカタイキュウスイシュウエキヒリツヘイセイネンドタカスイジュンハイスイシセツコウシンジギョウキギョウサイザンダカゾウカユウ</t>
    </rPh>
    <phoneticPr fontId="4"/>
  </si>
  <si>
    <t xml:space="preserve">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八ッ場ダムの完成に伴い用水供給事業者からの受水量の増加が予定され、経営環境はより厳しさを増すこととなる。
 このような状況の中、水道水の安全を確保し安定した供給を堅持するため費用の縮減や効率化への取り組みがより一層必要となるとともに、財源確保の観点から水道料金についても適正な原価を基礎とした健全な事業運営を確保できるよう見直す必要があり、基本計画において料金の見直しに向けての算出基礎を策定中である。
 </t>
    <rPh sb="1" eb="3">
      <t>キンネン</t>
    </rPh>
    <rPh sb="4" eb="6">
      <t>ジンコウ</t>
    </rPh>
    <rPh sb="6" eb="8">
      <t>ゲンショウ</t>
    </rPh>
    <rPh sb="9" eb="11">
      <t>セッスイ</t>
    </rPh>
    <rPh sb="11" eb="13">
      <t>キキ</t>
    </rPh>
    <rPh sb="14" eb="16">
      <t>フキュウ</t>
    </rPh>
    <rPh sb="21" eb="23">
      <t>キュウスイ</t>
    </rPh>
    <rPh sb="23" eb="25">
      <t>シュウエキ</t>
    </rPh>
    <rPh sb="26" eb="28">
      <t>ゲンショウ</t>
    </rPh>
    <rPh sb="29" eb="30">
      <t>イチジル</t>
    </rPh>
    <rPh sb="33" eb="35">
      <t>ジギョウ</t>
    </rPh>
    <rPh sb="35" eb="37">
      <t>ウンエイ</t>
    </rPh>
    <rPh sb="38" eb="40">
      <t>ヒツヨウ</t>
    </rPh>
    <rPh sb="43" eb="45">
      <t>シキン</t>
    </rPh>
    <rPh sb="46" eb="47">
      <t>ヘ</t>
    </rPh>
    <rPh sb="55" eb="57">
      <t>カンロ</t>
    </rPh>
    <rPh sb="57" eb="59">
      <t>ケイネン</t>
    </rPh>
    <rPh sb="59" eb="60">
      <t>カ</t>
    </rPh>
    <rPh sb="60" eb="61">
      <t>リツ</t>
    </rPh>
    <rPh sb="64" eb="66">
      <t>コンゴ</t>
    </rPh>
    <rPh sb="70" eb="72">
      <t>カンロ</t>
    </rPh>
    <rPh sb="73" eb="76">
      <t>ロウキュウカ</t>
    </rPh>
    <rPh sb="77" eb="79">
      <t>シンコウ</t>
    </rPh>
    <rPh sb="81" eb="82">
      <t>ユウ</t>
    </rPh>
    <rPh sb="118" eb="119">
      <t>シャ</t>
    </rPh>
    <rPh sb="160" eb="162">
      <t>ジョウキョウ</t>
    </rPh>
    <rPh sb="163" eb="164">
      <t>ナカ</t>
    </rPh>
    <rPh sb="165" eb="168">
      <t>スイドウスイ</t>
    </rPh>
    <rPh sb="169" eb="171">
      <t>アンゼン</t>
    </rPh>
    <rPh sb="172" eb="174">
      <t>カクホ</t>
    </rPh>
    <rPh sb="175" eb="177">
      <t>アンテイ</t>
    </rPh>
    <rPh sb="179" eb="181">
      <t>キョウキュウ</t>
    </rPh>
    <rPh sb="182" eb="183">
      <t>カタ</t>
    </rPh>
    <rPh sb="183" eb="184">
      <t>モ</t>
    </rPh>
    <rPh sb="188" eb="190">
      <t>ヒヨウ</t>
    </rPh>
    <rPh sb="191" eb="193">
      <t>シュクゲン</t>
    </rPh>
    <rPh sb="194" eb="197">
      <t>コウリツカ</t>
    </rPh>
    <rPh sb="199" eb="200">
      <t>ト</t>
    </rPh>
    <rPh sb="201" eb="202">
      <t>ク</t>
    </rPh>
    <rPh sb="206" eb="208">
      <t>イッソウ</t>
    </rPh>
    <rPh sb="208" eb="210">
      <t>ヒツヨウ</t>
    </rPh>
    <rPh sb="218" eb="220">
      <t>ザイゲン</t>
    </rPh>
    <rPh sb="220" eb="222">
      <t>カクホ</t>
    </rPh>
    <rPh sb="223" eb="225">
      <t>カンテン</t>
    </rPh>
    <rPh sb="227" eb="229">
      <t>スイドウ</t>
    </rPh>
    <rPh sb="229" eb="231">
      <t>リョウキン</t>
    </rPh>
    <rPh sb="236" eb="238">
      <t>テキセイ</t>
    </rPh>
    <rPh sb="239" eb="241">
      <t>ゲンカ</t>
    </rPh>
    <rPh sb="242" eb="244">
      <t>キソ</t>
    </rPh>
    <rPh sb="247" eb="249">
      <t>ケンゼン</t>
    </rPh>
    <rPh sb="250" eb="252">
      <t>ジギョウ</t>
    </rPh>
    <rPh sb="252" eb="254">
      <t>ウンエイ</t>
    </rPh>
    <rPh sb="255" eb="257">
      <t>カクホ</t>
    </rPh>
    <rPh sb="262" eb="264">
      <t>ミナオ</t>
    </rPh>
    <rPh sb="265" eb="267">
      <t>ヒツヨウ</t>
    </rPh>
    <rPh sb="271" eb="273">
      <t>キホン</t>
    </rPh>
    <rPh sb="273" eb="275">
      <t>ケイカク</t>
    </rPh>
    <rPh sb="279" eb="281">
      <t>リョウキン</t>
    </rPh>
    <rPh sb="282" eb="284">
      <t>ミナオ</t>
    </rPh>
    <rPh sb="286" eb="287">
      <t>ム</t>
    </rPh>
    <rPh sb="290" eb="292">
      <t>サンシュツ</t>
    </rPh>
    <rPh sb="292" eb="294">
      <t>キソ</t>
    </rPh>
    <rPh sb="295" eb="298">
      <t>サクテイチュウ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</si>
</sst>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0.45</c:v>
                </c:pt>
                <c:pt idx="1">
                  <c:v>0.94</c:v>
                </c:pt>
                <c:pt idx="2">
                  <c:v>0.53</c:v>
                </c:pt>
                <c:pt idx="3">
                  <c:v>0.84</c:v>
                </c:pt>
                <c:pt idx="4">
                  <c:v>0.41</c:v>
                </c:pt>
              </c:numCache>
            </c:numRef>
          </c:val>
        </c:ser>
        <c:dLbls>
          <c:showLegendKey val="0"/>
          <c:showVal val="0"/>
          <c:showCatName val="0"/>
          <c:showSerName val="0"/>
          <c:showPercent val="0"/>
          <c:showBubbleSize val="0"/>
        </c:dLbls>
        <c:gapWidth val="150"/>
        <c:axId val="259593176"/>
        <c:axId val="2595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259593176"/>
        <c:axId val="259593568"/>
      </c:lineChart>
      <c:dateAx>
        <c:axId val="259593176"/>
        <c:scaling>
          <c:orientation val="minMax"/>
        </c:scaling>
        <c:delete val="1"/>
        <c:axPos val="b"/>
        <c:numFmt formatCode="ge" sourceLinked="1"/>
        <c:majorTickMark val="none"/>
        <c:minorTickMark val="none"/>
        <c:tickLblPos val="none"/>
        <c:crossAx val="259593568"/>
        <c:crosses val="autoZero"/>
        <c:auto val="1"/>
        <c:lblOffset val="100"/>
        <c:baseTimeUnit val="years"/>
      </c:dateAx>
      <c:valAx>
        <c:axId val="2595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56.97</c:v>
                </c:pt>
                <c:pt idx="1">
                  <c:v>58.27</c:v>
                </c:pt>
                <c:pt idx="2">
                  <c:v>59.83</c:v>
                </c:pt>
                <c:pt idx="3">
                  <c:v>56.74</c:v>
                </c:pt>
                <c:pt idx="4">
                  <c:v>56.11</c:v>
                </c:pt>
              </c:numCache>
            </c:numRef>
          </c:val>
        </c:ser>
        <c:dLbls>
          <c:showLegendKey val="0"/>
          <c:showVal val="0"/>
          <c:showCatName val="0"/>
          <c:showSerName val="0"/>
          <c:showPercent val="0"/>
          <c:showBubbleSize val="0"/>
        </c:dLbls>
        <c:gapWidth val="150"/>
        <c:axId val="259960544"/>
        <c:axId val="25996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59960544"/>
        <c:axId val="259960936"/>
      </c:lineChart>
      <c:dateAx>
        <c:axId val="259960544"/>
        <c:scaling>
          <c:orientation val="minMax"/>
        </c:scaling>
        <c:delete val="1"/>
        <c:axPos val="b"/>
        <c:numFmt formatCode="ge" sourceLinked="1"/>
        <c:majorTickMark val="none"/>
        <c:minorTickMark val="none"/>
        <c:tickLblPos val="none"/>
        <c:crossAx val="259960936"/>
        <c:crosses val="autoZero"/>
        <c:auto val="1"/>
        <c:lblOffset val="100"/>
        <c:baseTimeUnit val="years"/>
      </c:dateAx>
      <c:valAx>
        <c:axId val="25996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82.47</c:v>
                </c:pt>
                <c:pt idx="1">
                  <c:v>79.13</c:v>
                </c:pt>
                <c:pt idx="2">
                  <c:v>76.930000000000007</c:v>
                </c:pt>
                <c:pt idx="3">
                  <c:v>79.19</c:v>
                </c:pt>
                <c:pt idx="4">
                  <c:v>79.430000000000007</c:v>
                </c:pt>
              </c:numCache>
            </c:numRef>
          </c:val>
        </c:ser>
        <c:dLbls>
          <c:showLegendKey val="0"/>
          <c:showVal val="0"/>
          <c:showCatName val="0"/>
          <c:showSerName val="0"/>
          <c:showPercent val="0"/>
          <c:showBubbleSize val="0"/>
        </c:dLbls>
        <c:gapWidth val="150"/>
        <c:axId val="260214512"/>
        <c:axId val="26021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60214512"/>
        <c:axId val="260214904"/>
      </c:lineChart>
      <c:dateAx>
        <c:axId val="260214512"/>
        <c:scaling>
          <c:orientation val="minMax"/>
        </c:scaling>
        <c:delete val="1"/>
        <c:axPos val="b"/>
        <c:numFmt formatCode="ge" sourceLinked="1"/>
        <c:majorTickMark val="none"/>
        <c:minorTickMark val="none"/>
        <c:tickLblPos val="none"/>
        <c:crossAx val="260214904"/>
        <c:crosses val="autoZero"/>
        <c:auto val="1"/>
        <c:lblOffset val="100"/>
        <c:baseTimeUnit val="years"/>
      </c:dateAx>
      <c:valAx>
        <c:axId val="26021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21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103.44</c:v>
                </c:pt>
                <c:pt idx="1">
                  <c:v>98.82</c:v>
                </c:pt>
                <c:pt idx="2">
                  <c:v>96.15</c:v>
                </c:pt>
                <c:pt idx="3">
                  <c:v>96.86</c:v>
                </c:pt>
                <c:pt idx="4">
                  <c:v>99.53</c:v>
                </c:pt>
              </c:numCache>
            </c:numRef>
          </c:val>
        </c:ser>
        <c:dLbls>
          <c:showLegendKey val="0"/>
          <c:showVal val="0"/>
          <c:showCatName val="0"/>
          <c:showSerName val="0"/>
          <c:showPercent val="0"/>
          <c:showBubbleSize val="0"/>
        </c:dLbls>
        <c:gapWidth val="150"/>
        <c:axId val="259594744"/>
        <c:axId val="259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259594744"/>
        <c:axId val="259595136"/>
      </c:lineChart>
      <c:dateAx>
        <c:axId val="259594744"/>
        <c:scaling>
          <c:orientation val="minMax"/>
        </c:scaling>
        <c:delete val="1"/>
        <c:axPos val="b"/>
        <c:numFmt formatCode="ge" sourceLinked="1"/>
        <c:majorTickMark val="none"/>
        <c:minorTickMark val="none"/>
        <c:tickLblPos val="none"/>
        <c:crossAx val="259595136"/>
        <c:crosses val="autoZero"/>
        <c:auto val="1"/>
        <c:lblOffset val="100"/>
        <c:baseTimeUnit val="years"/>
      </c:dateAx>
      <c:valAx>
        <c:axId val="25959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5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43.49</c:v>
                </c:pt>
                <c:pt idx="1">
                  <c:v>36.99</c:v>
                </c:pt>
                <c:pt idx="2">
                  <c:v>37.82</c:v>
                </c:pt>
                <c:pt idx="3">
                  <c:v>47.19</c:v>
                </c:pt>
                <c:pt idx="4">
                  <c:v>48.52</c:v>
                </c:pt>
              </c:numCache>
            </c:numRef>
          </c:val>
        </c:ser>
        <c:dLbls>
          <c:showLegendKey val="0"/>
          <c:showVal val="0"/>
          <c:showCatName val="0"/>
          <c:showSerName val="0"/>
          <c:showPercent val="0"/>
          <c:showBubbleSize val="0"/>
        </c:dLbls>
        <c:gapWidth val="150"/>
        <c:axId val="259596312"/>
        <c:axId val="2595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59596312"/>
        <c:axId val="259596704"/>
      </c:lineChart>
      <c:dateAx>
        <c:axId val="259596312"/>
        <c:scaling>
          <c:orientation val="minMax"/>
        </c:scaling>
        <c:delete val="1"/>
        <c:axPos val="b"/>
        <c:numFmt formatCode="ge" sourceLinked="1"/>
        <c:majorTickMark val="none"/>
        <c:minorTickMark val="none"/>
        <c:tickLblPos val="none"/>
        <c:crossAx val="259596704"/>
        <c:crosses val="autoZero"/>
        <c:auto val="1"/>
        <c:lblOffset val="100"/>
        <c:baseTimeUnit val="years"/>
      </c:dateAx>
      <c:valAx>
        <c:axId val="2595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9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0.63</c:v>
                </c:pt>
                <c:pt idx="1">
                  <c:v>0.62</c:v>
                </c:pt>
                <c:pt idx="2">
                  <c:v>16.86</c:v>
                </c:pt>
                <c:pt idx="3">
                  <c:v>22.75</c:v>
                </c:pt>
                <c:pt idx="4">
                  <c:v>29.3</c:v>
                </c:pt>
              </c:numCache>
            </c:numRef>
          </c:val>
        </c:ser>
        <c:dLbls>
          <c:showLegendKey val="0"/>
          <c:showVal val="0"/>
          <c:showCatName val="0"/>
          <c:showSerName val="0"/>
          <c:showPercent val="0"/>
          <c:showBubbleSize val="0"/>
        </c:dLbls>
        <c:gapWidth val="150"/>
        <c:axId val="259691048"/>
        <c:axId val="25969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259691048"/>
        <c:axId val="259691440"/>
      </c:lineChart>
      <c:dateAx>
        <c:axId val="259691048"/>
        <c:scaling>
          <c:orientation val="minMax"/>
        </c:scaling>
        <c:delete val="1"/>
        <c:axPos val="b"/>
        <c:numFmt formatCode="ge" sourceLinked="1"/>
        <c:majorTickMark val="none"/>
        <c:minorTickMark val="none"/>
        <c:tickLblPos val="none"/>
        <c:crossAx val="259691440"/>
        <c:crosses val="autoZero"/>
        <c:auto val="1"/>
        <c:lblOffset val="100"/>
        <c:baseTimeUnit val="years"/>
      </c:dateAx>
      <c:valAx>
        <c:axId val="25969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9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1.77</c:v>
                </c:pt>
                <c:pt idx="2">
                  <c:v>6.61</c:v>
                </c:pt>
                <c:pt idx="3" formatCode="#,##0.00;&quot;△&quot;#,##0.00">
                  <c:v>0</c:v>
                </c:pt>
                <c:pt idx="4">
                  <c:v>1.02</c:v>
                </c:pt>
              </c:numCache>
            </c:numRef>
          </c:val>
        </c:ser>
        <c:dLbls>
          <c:showLegendKey val="0"/>
          <c:showVal val="0"/>
          <c:showCatName val="0"/>
          <c:showSerName val="0"/>
          <c:showPercent val="0"/>
          <c:showBubbleSize val="0"/>
        </c:dLbls>
        <c:gapWidth val="150"/>
        <c:axId val="259692616"/>
        <c:axId val="25969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259692616"/>
        <c:axId val="259693008"/>
      </c:lineChart>
      <c:dateAx>
        <c:axId val="259692616"/>
        <c:scaling>
          <c:orientation val="minMax"/>
        </c:scaling>
        <c:delete val="1"/>
        <c:axPos val="b"/>
        <c:numFmt formatCode="ge" sourceLinked="1"/>
        <c:majorTickMark val="none"/>
        <c:minorTickMark val="none"/>
        <c:tickLblPos val="none"/>
        <c:crossAx val="259693008"/>
        <c:crosses val="autoZero"/>
        <c:auto val="1"/>
        <c:lblOffset val="100"/>
        <c:baseTimeUnit val="years"/>
      </c:dateAx>
      <c:valAx>
        <c:axId val="25969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69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292.55</c:v>
                </c:pt>
                <c:pt idx="1">
                  <c:v>1192.9000000000001</c:v>
                </c:pt>
                <c:pt idx="2">
                  <c:v>540.39</c:v>
                </c:pt>
                <c:pt idx="3">
                  <c:v>165.51</c:v>
                </c:pt>
                <c:pt idx="4">
                  <c:v>124.41</c:v>
                </c:pt>
              </c:numCache>
            </c:numRef>
          </c:val>
        </c:ser>
        <c:dLbls>
          <c:showLegendKey val="0"/>
          <c:showVal val="0"/>
          <c:showCatName val="0"/>
          <c:showSerName val="0"/>
          <c:showPercent val="0"/>
          <c:showBubbleSize val="0"/>
        </c:dLbls>
        <c:gapWidth val="150"/>
        <c:axId val="260162624"/>
        <c:axId val="26016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60162624"/>
        <c:axId val="260163016"/>
      </c:lineChart>
      <c:dateAx>
        <c:axId val="260162624"/>
        <c:scaling>
          <c:orientation val="minMax"/>
        </c:scaling>
        <c:delete val="1"/>
        <c:axPos val="b"/>
        <c:numFmt formatCode="ge" sourceLinked="1"/>
        <c:majorTickMark val="none"/>
        <c:minorTickMark val="none"/>
        <c:tickLblPos val="none"/>
        <c:crossAx val="260163016"/>
        <c:crosses val="autoZero"/>
        <c:auto val="1"/>
        <c:lblOffset val="100"/>
        <c:baseTimeUnit val="years"/>
      </c:dateAx>
      <c:valAx>
        <c:axId val="26016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1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373.05</c:v>
                </c:pt>
                <c:pt idx="1">
                  <c:v>436.03</c:v>
                </c:pt>
                <c:pt idx="2">
                  <c:v>415.43</c:v>
                </c:pt>
                <c:pt idx="3">
                  <c:v>402.1</c:v>
                </c:pt>
                <c:pt idx="4">
                  <c:v>378.68</c:v>
                </c:pt>
              </c:numCache>
            </c:numRef>
          </c:val>
        </c:ser>
        <c:dLbls>
          <c:showLegendKey val="0"/>
          <c:showVal val="0"/>
          <c:showCatName val="0"/>
          <c:showSerName val="0"/>
          <c:showPercent val="0"/>
          <c:showBubbleSize val="0"/>
        </c:dLbls>
        <c:gapWidth val="150"/>
        <c:axId val="260164192"/>
        <c:axId val="2601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60164192"/>
        <c:axId val="260164584"/>
      </c:lineChart>
      <c:dateAx>
        <c:axId val="260164192"/>
        <c:scaling>
          <c:orientation val="minMax"/>
        </c:scaling>
        <c:delete val="1"/>
        <c:axPos val="b"/>
        <c:numFmt formatCode="ge" sourceLinked="1"/>
        <c:majorTickMark val="none"/>
        <c:minorTickMark val="none"/>
        <c:tickLblPos val="none"/>
        <c:crossAx val="260164584"/>
        <c:crosses val="autoZero"/>
        <c:auto val="1"/>
        <c:lblOffset val="100"/>
        <c:baseTimeUnit val="years"/>
      </c:dateAx>
      <c:valAx>
        <c:axId val="26016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01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78.02</c:v>
                </c:pt>
                <c:pt idx="1">
                  <c:v>77.459999999999994</c:v>
                </c:pt>
                <c:pt idx="2">
                  <c:v>77.12</c:v>
                </c:pt>
                <c:pt idx="3">
                  <c:v>76.87</c:v>
                </c:pt>
                <c:pt idx="4">
                  <c:v>78.5</c:v>
                </c:pt>
              </c:numCache>
            </c:numRef>
          </c:val>
        </c:ser>
        <c:dLbls>
          <c:showLegendKey val="0"/>
          <c:showVal val="0"/>
          <c:showCatName val="0"/>
          <c:showSerName val="0"/>
          <c:showPercent val="0"/>
          <c:showBubbleSize val="0"/>
        </c:dLbls>
        <c:gapWidth val="150"/>
        <c:axId val="260165760"/>
        <c:axId val="26016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60165760"/>
        <c:axId val="260166152"/>
      </c:lineChart>
      <c:dateAx>
        <c:axId val="260165760"/>
        <c:scaling>
          <c:orientation val="minMax"/>
        </c:scaling>
        <c:delete val="1"/>
        <c:axPos val="b"/>
        <c:numFmt formatCode="ge" sourceLinked="1"/>
        <c:majorTickMark val="none"/>
        <c:minorTickMark val="none"/>
        <c:tickLblPos val="none"/>
        <c:crossAx val="260166152"/>
        <c:crosses val="autoZero"/>
        <c:auto val="1"/>
        <c:lblOffset val="100"/>
        <c:baseTimeUnit val="years"/>
      </c:dateAx>
      <c:valAx>
        <c:axId val="2601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292.58999999999997</c:v>
                </c:pt>
                <c:pt idx="1">
                  <c:v>293.08999999999997</c:v>
                </c:pt>
                <c:pt idx="2">
                  <c:v>295.3</c:v>
                </c:pt>
                <c:pt idx="3">
                  <c:v>295.58</c:v>
                </c:pt>
                <c:pt idx="4">
                  <c:v>289.47000000000003</c:v>
                </c:pt>
              </c:numCache>
            </c:numRef>
          </c:val>
        </c:ser>
        <c:dLbls>
          <c:showLegendKey val="0"/>
          <c:showVal val="0"/>
          <c:showCatName val="0"/>
          <c:showSerName val="0"/>
          <c:showPercent val="0"/>
          <c:showBubbleSize val="0"/>
        </c:dLbls>
        <c:gapWidth val="150"/>
        <c:axId val="259958976"/>
        <c:axId val="25995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59958976"/>
        <c:axId val="259959368"/>
      </c:lineChart>
      <c:dateAx>
        <c:axId val="259958976"/>
        <c:scaling>
          <c:orientation val="minMax"/>
        </c:scaling>
        <c:delete val="1"/>
        <c:axPos val="b"/>
        <c:numFmt formatCode="ge" sourceLinked="1"/>
        <c:majorTickMark val="none"/>
        <c:minorTickMark val="none"/>
        <c:tickLblPos val="none"/>
        <c:crossAx val="259959368"/>
        <c:crosses val="autoZero"/>
        <c:auto val="1"/>
        <c:lblOffset val="100"/>
        <c:baseTimeUnit val="years"/>
      </c:dateAx>
      <c:valAx>
        <c:axId val="25995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八街市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72713</v>
      </c>
      <c r="AJ8" s="56"/>
      <c r="AK8" s="56"/>
      <c r="AL8" s="56"/>
      <c r="AM8" s="56"/>
      <c r="AN8" s="56"/>
      <c r="AO8" s="56"/>
      <c r="AP8" s="57"/>
      <c r="AQ8" s="47">
        <f>データ!R6</f>
        <v>74.94</v>
      </c>
      <c r="AR8" s="47"/>
      <c r="AS8" s="47"/>
      <c r="AT8" s="47"/>
      <c r="AU8" s="47"/>
      <c r="AV8" s="47"/>
      <c r="AW8" s="47"/>
      <c r="AX8" s="47"/>
      <c r="AY8" s="47">
        <f>データ!S6</f>
        <v>970.28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50.43</v>
      </c>
      <c r="K10" s="47"/>
      <c r="L10" s="47"/>
      <c r="M10" s="47"/>
      <c r="N10" s="47"/>
      <c r="O10" s="47"/>
      <c r="P10" s="47"/>
      <c r="Q10" s="47"/>
      <c r="R10" s="47">
        <f>データ!O6</f>
        <v>52.25</v>
      </c>
      <c r="S10" s="47"/>
      <c r="T10" s="47"/>
      <c r="U10" s="47"/>
      <c r="V10" s="47"/>
      <c r="W10" s="47"/>
      <c r="X10" s="47"/>
      <c r="Y10" s="47"/>
      <c r="Z10" s="78">
        <f>データ!P6</f>
        <v>3890</v>
      </c>
      <c r="AA10" s="78"/>
      <c r="AB10" s="78"/>
      <c r="AC10" s="78"/>
      <c r="AD10" s="78"/>
      <c r="AE10" s="78"/>
      <c r="AF10" s="78"/>
      <c r="AG10" s="78"/>
      <c r="AH10" s="2"/>
      <c r="AI10" s="78">
        <f>データ!T6</f>
        <v>37833</v>
      </c>
      <c r="AJ10" s="78"/>
      <c r="AK10" s="78"/>
      <c r="AL10" s="78"/>
      <c r="AM10" s="78"/>
      <c r="AN10" s="78"/>
      <c r="AO10" s="78"/>
      <c r="AP10" s="78"/>
      <c r="AQ10" s="47">
        <f>データ!U6</f>
        <v>39.159999999999997</v>
      </c>
      <c r="AR10" s="47"/>
      <c r="AS10" s="47"/>
      <c r="AT10" s="47"/>
      <c r="AU10" s="47"/>
      <c r="AV10" s="47"/>
      <c r="AW10" s="47"/>
      <c r="AX10" s="47"/>
      <c r="AY10" s="47">
        <f>データ!V6</f>
        <v>966.11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122301</v>
      </c>
      <c r="D6" s="31">
        <f t="shared" si="3"/>
        <v>46</v>
      </c>
      <c r="E6" s="31">
        <f t="shared" si="3"/>
        <v>1</v>
      </c>
      <c r="F6" s="31">
        <f t="shared" si="3"/>
        <v>0</v>
      </c>
      <c r="G6" s="31">
        <f t="shared" si="3"/>
        <v>1</v>
      </c>
      <c r="H6" s="31" t="str">
        <f t="shared" si="3"/>
        <v>千葉県　八街市</v>
      </c>
      <c r="I6" s="31" t="str">
        <f t="shared" si="3"/>
        <v>法適用</v>
      </c>
      <c r="J6" s="31" t="str">
        <f t="shared" si="3"/>
        <v>水道事業</v>
      </c>
      <c r="K6" s="31" t="str">
        <f t="shared" si="3"/>
        <v>末端給水事業</v>
      </c>
      <c r="L6" s="31" t="str">
        <f t="shared" si="3"/>
        <v>A5</v>
      </c>
      <c r="M6" s="32" t="str">
        <f t="shared" si="3"/>
        <v>-</v>
      </c>
      <c r="N6" s="32">
        <f t="shared" si="3"/>
        <v>50.43</v>
      </c>
      <c r="O6" s="32">
        <f t="shared" si="3"/>
        <v>52.25</v>
      </c>
      <c r="P6" s="32">
        <f t="shared" si="3"/>
        <v>3890</v>
      </c>
      <c r="Q6" s="32">
        <f t="shared" si="3"/>
        <v>72713</v>
      </c>
      <c r="R6" s="32">
        <f t="shared" si="3"/>
        <v>74.94</v>
      </c>
      <c r="S6" s="32">
        <f t="shared" si="3"/>
        <v>970.28</v>
      </c>
      <c r="T6" s="32">
        <f t="shared" si="3"/>
        <v>37833</v>
      </c>
      <c r="U6" s="32">
        <f t="shared" si="3"/>
        <v>39.159999999999997</v>
      </c>
      <c r="V6" s="32">
        <f t="shared" si="3"/>
        <v>966.11</v>
      </c>
      <c r="W6" s="33">
        <f>IF(W7="",NA(),W7)</f>
        <v>103.44</v>
      </c>
      <c r="X6" s="33">
        <f t="shared" ref="X6:AF6" si="4">IF(X7="",NA(),X7)</f>
        <v>98.82</v>
      </c>
      <c r="Y6" s="33">
        <f t="shared" si="4"/>
        <v>96.15</v>
      </c>
      <c r="Z6" s="33">
        <f t="shared" si="4"/>
        <v>96.86</v>
      </c>
      <c r="AA6" s="33">
        <f t="shared" si="4"/>
        <v>99.53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3">
        <f t="shared" ref="AI6:AQ6" si="5">IF(AI7="",NA(),AI7)</f>
        <v>1.77</v>
      </c>
      <c r="AJ6" s="33">
        <f t="shared" si="5"/>
        <v>6.61</v>
      </c>
      <c r="AK6" s="32">
        <f t="shared" si="5"/>
        <v>0</v>
      </c>
      <c r="AL6" s="33">
        <f t="shared" si="5"/>
        <v>1.02</v>
      </c>
      <c r="AM6" s="33">
        <f t="shared" si="5"/>
        <v>6.79</v>
      </c>
      <c r="AN6" s="33">
        <f t="shared" si="5"/>
        <v>6.33</v>
      </c>
      <c r="AO6" s="33">
        <f t="shared" si="5"/>
        <v>7.76</v>
      </c>
      <c r="AP6" s="33">
        <f t="shared" si="5"/>
        <v>3.77</v>
      </c>
      <c r="AQ6" s="33">
        <f t="shared" si="5"/>
        <v>3.62</v>
      </c>
      <c r="AR6" s="32" t="str">
        <f>IF(AR7="","",IF(AR7="-","【-】","【"&amp;SUBSTITUTE(TEXT(AR7,"#,##0.00"),"-","△")&amp;"】"))</f>
        <v>【0.87】</v>
      </c>
      <c r="AS6" s="33">
        <f>IF(AS7="",NA(),AS7)</f>
        <v>292.55</v>
      </c>
      <c r="AT6" s="33">
        <f t="shared" ref="AT6:BB6" si="6">IF(AT7="",NA(),AT7)</f>
        <v>1192.9000000000001</v>
      </c>
      <c r="AU6" s="33">
        <f t="shared" si="6"/>
        <v>540.39</v>
      </c>
      <c r="AV6" s="33">
        <f t="shared" si="6"/>
        <v>165.51</v>
      </c>
      <c r="AW6" s="33">
        <f t="shared" si="6"/>
        <v>124.41</v>
      </c>
      <c r="AX6" s="33">
        <f t="shared" si="6"/>
        <v>832.37</v>
      </c>
      <c r="AY6" s="33">
        <f t="shared" si="6"/>
        <v>852.01</v>
      </c>
      <c r="AZ6" s="33">
        <f t="shared" si="6"/>
        <v>909.68</v>
      </c>
      <c r="BA6" s="33">
        <f t="shared" si="6"/>
        <v>382.09</v>
      </c>
      <c r="BB6" s="33">
        <f t="shared" si="6"/>
        <v>371.31</v>
      </c>
      <c r="BC6" s="32" t="str">
        <f>IF(BC7="","",IF(BC7="-","【-】","【"&amp;SUBSTITUTE(TEXT(BC7,"#,##0.00"),"-","△")&amp;"】"))</f>
        <v>【262.74】</v>
      </c>
      <c r="BD6" s="33">
        <f>IF(BD7="",NA(),BD7)</f>
        <v>373.05</v>
      </c>
      <c r="BE6" s="33">
        <f t="shared" ref="BE6:BM6" si="7">IF(BE7="",NA(),BE7)</f>
        <v>436.03</v>
      </c>
      <c r="BF6" s="33">
        <f t="shared" si="7"/>
        <v>415.43</v>
      </c>
      <c r="BG6" s="33">
        <f t="shared" si="7"/>
        <v>402.1</v>
      </c>
      <c r="BH6" s="33">
        <f t="shared" si="7"/>
        <v>378.68</v>
      </c>
      <c r="BI6" s="33">
        <f t="shared" si="7"/>
        <v>403.15</v>
      </c>
      <c r="BJ6" s="33">
        <f t="shared" si="7"/>
        <v>391.4</v>
      </c>
      <c r="BK6" s="33">
        <f t="shared" si="7"/>
        <v>382.65</v>
      </c>
      <c r="BL6" s="33">
        <f t="shared" si="7"/>
        <v>385.06</v>
      </c>
      <c r="BM6" s="33">
        <f t="shared" si="7"/>
        <v>373.09</v>
      </c>
      <c r="BN6" s="32" t="str">
        <f>IF(BN7="","",IF(BN7="-","【-】","【"&amp;SUBSTITUTE(TEXT(BN7,"#,##0.00"),"-","△")&amp;"】"))</f>
        <v>【276.38】</v>
      </c>
      <c r="BO6" s="33">
        <f>IF(BO7="",NA(),BO7)</f>
        <v>78.02</v>
      </c>
      <c r="BP6" s="33">
        <f t="shared" ref="BP6:BX6" si="8">IF(BP7="",NA(),BP7)</f>
        <v>77.459999999999994</v>
      </c>
      <c r="BQ6" s="33">
        <f t="shared" si="8"/>
        <v>77.12</v>
      </c>
      <c r="BR6" s="33">
        <f t="shared" si="8"/>
        <v>76.87</v>
      </c>
      <c r="BS6" s="33">
        <f t="shared" si="8"/>
        <v>78.5</v>
      </c>
      <c r="BT6" s="33">
        <f t="shared" si="8"/>
        <v>94.86</v>
      </c>
      <c r="BU6" s="33">
        <f t="shared" si="8"/>
        <v>95.91</v>
      </c>
      <c r="BV6" s="33">
        <f t="shared" si="8"/>
        <v>96.1</v>
      </c>
      <c r="BW6" s="33">
        <f t="shared" si="8"/>
        <v>99.07</v>
      </c>
      <c r="BX6" s="33">
        <f t="shared" si="8"/>
        <v>99.99</v>
      </c>
      <c r="BY6" s="32" t="str">
        <f>IF(BY7="","",IF(BY7="-","【-】","【"&amp;SUBSTITUTE(TEXT(BY7,"#,##0.00"),"-","△")&amp;"】"))</f>
        <v>【104.99】</v>
      </c>
      <c r="BZ6" s="33">
        <f>IF(BZ7="",NA(),BZ7)</f>
        <v>292.58999999999997</v>
      </c>
      <c r="CA6" s="33">
        <f t="shared" ref="CA6:CI6" si="9">IF(CA7="",NA(),CA7)</f>
        <v>293.08999999999997</v>
      </c>
      <c r="CB6" s="33">
        <f t="shared" si="9"/>
        <v>295.3</v>
      </c>
      <c r="CC6" s="33">
        <f t="shared" si="9"/>
        <v>295.58</v>
      </c>
      <c r="CD6" s="33">
        <f t="shared" si="9"/>
        <v>289.47000000000003</v>
      </c>
      <c r="CE6" s="33">
        <f t="shared" si="9"/>
        <v>179.14</v>
      </c>
      <c r="CF6" s="33">
        <f t="shared" si="9"/>
        <v>179.29</v>
      </c>
      <c r="CG6" s="33">
        <f t="shared" si="9"/>
        <v>178.39</v>
      </c>
      <c r="CH6" s="33">
        <f t="shared" si="9"/>
        <v>173.03</v>
      </c>
      <c r="CI6" s="33">
        <f t="shared" si="9"/>
        <v>171.15</v>
      </c>
      <c r="CJ6" s="32" t="str">
        <f>IF(CJ7="","",IF(CJ7="-","【-】","【"&amp;SUBSTITUTE(TEXT(CJ7,"#,##0.00"),"-","△")&amp;"】"))</f>
        <v>【163.72】</v>
      </c>
      <c r="CK6" s="33">
        <f>IF(CK7="",NA(),CK7)</f>
        <v>56.97</v>
      </c>
      <c r="CL6" s="33">
        <f t="shared" ref="CL6:CT6" si="10">IF(CL7="",NA(),CL7)</f>
        <v>58.27</v>
      </c>
      <c r="CM6" s="33">
        <f t="shared" si="10"/>
        <v>59.83</v>
      </c>
      <c r="CN6" s="33">
        <f t="shared" si="10"/>
        <v>56.74</v>
      </c>
      <c r="CO6" s="33">
        <f t="shared" si="10"/>
        <v>56.11</v>
      </c>
      <c r="CP6" s="33">
        <f t="shared" si="10"/>
        <v>58.76</v>
      </c>
      <c r="CQ6" s="33">
        <f t="shared" si="10"/>
        <v>59.09</v>
      </c>
      <c r="CR6" s="33">
        <f t="shared" si="10"/>
        <v>59.23</v>
      </c>
      <c r="CS6" s="33">
        <f t="shared" si="10"/>
        <v>58.58</v>
      </c>
      <c r="CT6" s="33">
        <f t="shared" si="10"/>
        <v>58.53</v>
      </c>
      <c r="CU6" s="32" t="str">
        <f>IF(CU7="","",IF(CU7="-","【-】","【"&amp;SUBSTITUTE(TEXT(CU7,"#,##0.00"),"-","△")&amp;"】"))</f>
        <v>【59.76】</v>
      </c>
      <c r="CV6" s="33">
        <f>IF(CV7="",NA(),CV7)</f>
        <v>82.47</v>
      </c>
      <c r="CW6" s="33">
        <f t="shared" ref="CW6:DE6" si="11">IF(CW7="",NA(),CW7)</f>
        <v>79.13</v>
      </c>
      <c r="CX6" s="33">
        <f t="shared" si="11"/>
        <v>76.930000000000007</v>
      </c>
      <c r="CY6" s="33">
        <f t="shared" si="11"/>
        <v>79.19</v>
      </c>
      <c r="CZ6" s="33">
        <f t="shared" si="11"/>
        <v>79.430000000000007</v>
      </c>
      <c r="DA6" s="33">
        <f t="shared" si="11"/>
        <v>84.87</v>
      </c>
      <c r="DB6" s="33">
        <f t="shared" si="11"/>
        <v>85.4</v>
      </c>
      <c r="DC6" s="33">
        <f t="shared" si="11"/>
        <v>85.53</v>
      </c>
      <c r="DD6" s="33">
        <f t="shared" si="11"/>
        <v>85.23</v>
      </c>
      <c r="DE6" s="33">
        <f t="shared" si="11"/>
        <v>85.26</v>
      </c>
      <c r="DF6" s="32" t="str">
        <f>IF(DF7="","",IF(DF7="-","【-】","【"&amp;SUBSTITUTE(TEXT(DF7,"#,##0.00"),"-","△")&amp;"】"))</f>
        <v>【89.95】</v>
      </c>
      <c r="DG6" s="33">
        <f>IF(DG7="",NA(),DG7)</f>
        <v>43.49</v>
      </c>
      <c r="DH6" s="33">
        <f t="shared" ref="DH6:DP6" si="12">IF(DH7="",NA(),DH7)</f>
        <v>36.99</v>
      </c>
      <c r="DI6" s="33">
        <f t="shared" si="12"/>
        <v>37.82</v>
      </c>
      <c r="DJ6" s="33">
        <f t="shared" si="12"/>
        <v>47.19</v>
      </c>
      <c r="DK6" s="33">
        <f t="shared" si="12"/>
        <v>48.52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0.63</v>
      </c>
      <c r="DS6" s="33">
        <f t="shared" ref="DS6:EA6" si="13">IF(DS7="",NA(),DS7)</f>
        <v>0.62</v>
      </c>
      <c r="DT6" s="33">
        <f t="shared" si="13"/>
        <v>16.86</v>
      </c>
      <c r="DU6" s="33">
        <f t="shared" si="13"/>
        <v>22.75</v>
      </c>
      <c r="DV6" s="33">
        <f t="shared" si="13"/>
        <v>29.3</v>
      </c>
      <c r="DW6" s="33">
        <f t="shared" si="13"/>
        <v>6.47</v>
      </c>
      <c r="DX6" s="33">
        <f t="shared" si="13"/>
        <v>7.8</v>
      </c>
      <c r="DY6" s="33">
        <f t="shared" si="13"/>
        <v>8.39</v>
      </c>
      <c r="DZ6" s="33">
        <f t="shared" si="13"/>
        <v>10.09</v>
      </c>
      <c r="EA6" s="33">
        <f t="shared" si="13"/>
        <v>10.54</v>
      </c>
      <c r="EB6" s="32" t="str">
        <f>IF(EB7="","",IF(EB7="-","【-】","【"&amp;SUBSTITUTE(TEXT(EB7,"#,##0.00"),"-","△")&amp;"】"))</f>
        <v>【13.18】</v>
      </c>
      <c r="EC6" s="33">
        <f>IF(EC7="",NA(),EC7)</f>
        <v>0.45</v>
      </c>
      <c r="ED6" s="33">
        <f t="shared" ref="ED6:EL6" si="14">IF(ED7="",NA(),ED7)</f>
        <v>0.94</v>
      </c>
      <c r="EE6" s="33">
        <f t="shared" si="14"/>
        <v>0.53</v>
      </c>
      <c r="EF6" s="33">
        <f t="shared" si="14"/>
        <v>0.84</v>
      </c>
      <c r="EG6" s="33">
        <f t="shared" si="14"/>
        <v>0.41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122301</v>
      </c>
      <c r="D7" s="35">
        <v>46</v>
      </c>
      <c r="E7" s="35">
        <v>1</v>
      </c>
      <c r="F7" s="35">
        <v>0</v>
      </c>
      <c r="G7" s="35">
        <v>1</v>
      </c>
      <c r="H7" s="35" t="s">
        <v>93</v>
      </c>
      <c r="I7" s="35" t="s">
        <v>94</v>
      </c>
      <c r="J7" s="35" t="s">
        <v>95</v>
      </c>
      <c r="K7" s="35" t="s">
        <v>96</v>
      </c>
      <c r="L7" s="35" t="s">
        <v>97</v>
      </c>
      <c r="M7" s="36" t="s">
        <v>98</v>
      </c>
      <c r="N7" s="36">
        <v>50.43</v>
      </c>
      <c r="O7" s="36">
        <v>52.25</v>
      </c>
      <c r="P7" s="36">
        <v>3890</v>
      </c>
      <c r="Q7" s="36">
        <v>72713</v>
      </c>
      <c r="R7" s="36">
        <v>74.94</v>
      </c>
      <c r="S7" s="36">
        <v>970.28</v>
      </c>
      <c r="T7" s="36">
        <v>37833</v>
      </c>
      <c r="U7" s="36">
        <v>39.159999999999997</v>
      </c>
      <c r="V7" s="36">
        <v>966.11</v>
      </c>
      <c r="W7" s="36">
        <v>103.44</v>
      </c>
      <c r="X7" s="36">
        <v>98.82</v>
      </c>
      <c r="Y7" s="36">
        <v>96.15</v>
      </c>
      <c r="Z7" s="36">
        <v>96.86</v>
      </c>
      <c r="AA7" s="36">
        <v>99.53</v>
      </c>
      <c r="AB7" s="36">
        <v>105.61</v>
      </c>
      <c r="AC7" s="36">
        <v>106.41</v>
      </c>
      <c r="AD7" s="36">
        <v>106.89</v>
      </c>
      <c r="AE7" s="36">
        <v>109.04</v>
      </c>
      <c r="AF7" s="36">
        <v>109.64</v>
      </c>
      <c r="AG7" s="36">
        <v>113.56</v>
      </c>
      <c r="AH7" s="36">
        <v>0</v>
      </c>
      <c r="AI7" s="36">
        <v>1.77</v>
      </c>
      <c r="AJ7" s="36">
        <v>6.61</v>
      </c>
      <c r="AK7" s="36">
        <v>0</v>
      </c>
      <c r="AL7" s="36">
        <v>1.02</v>
      </c>
      <c r="AM7" s="36">
        <v>6.79</v>
      </c>
      <c r="AN7" s="36">
        <v>6.33</v>
      </c>
      <c r="AO7" s="36">
        <v>7.76</v>
      </c>
      <c r="AP7" s="36">
        <v>3.77</v>
      </c>
      <c r="AQ7" s="36">
        <v>3.62</v>
      </c>
      <c r="AR7" s="36">
        <v>0.87</v>
      </c>
      <c r="AS7" s="36">
        <v>292.55</v>
      </c>
      <c r="AT7" s="36">
        <v>1192.9000000000001</v>
      </c>
      <c r="AU7" s="36">
        <v>540.39</v>
      </c>
      <c r="AV7" s="36">
        <v>165.51</v>
      </c>
      <c r="AW7" s="36">
        <v>124.41</v>
      </c>
      <c r="AX7" s="36">
        <v>832.37</v>
      </c>
      <c r="AY7" s="36">
        <v>852.01</v>
      </c>
      <c r="AZ7" s="36">
        <v>909.68</v>
      </c>
      <c r="BA7" s="36">
        <v>382.09</v>
      </c>
      <c r="BB7" s="36">
        <v>371.31</v>
      </c>
      <c r="BC7" s="36">
        <v>262.74</v>
      </c>
      <c r="BD7" s="36">
        <v>373.05</v>
      </c>
      <c r="BE7" s="36">
        <v>436.03</v>
      </c>
      <c r="BF7" s="36">
        <v>415.43</v>
      </c>
      <c r="BG7" s="36">
        <v>402.1</v>
      </c>
      <c r="BH7" s="36">
        <v>378.68</v>
      </c>
      <c r="BI7" s="36">
        <v>403.15</v>
      </c>
      <c r="BJ7" s="36">
        <v>391.4</v>
      </c>
      <c r="BK7" s="36">
        <v>382.65</v>
      </c>
      <c r="BL7" s="36">
        <v>385.06</v>
      </c>
      <c r="BM7" s="36">
        <v>373.09</v>
      </c>
      <c r="BN7" s="36">
        <v>276.38</v>
      </c>
      <c r="BO7" s="36">
        <v>78.02</v>
      </c>
      <c r="BP7" s="36">
        <v>77.459999999999994</v>
      </c>
      <c r="BQ7" s="36">
        <v>77.12</v>
      </c>
      <c r="BR7" s="36">
        <v>76.87</v>
      </c>
      <c r="BS7" s="36">
        <v>78.5</v>
      </c>
      <c r="BT7" s="36">
        <v>94.86</v>
      </c>
      <c r="BU7" s="36">
        <v>95.91</v>
      </c>
      <c r="BV7" s="36">
        <v>96.1</v>
      </c>
      <c r="BW7" s="36">
        <v>99.07</v>
      </c>
      <c r="BX7" s="36">
        <v>99.99</v>
      </c>
      <c r="BY7" s="36">
        <v>104.99</v>
      </c>
      <c r="BZ7" s="36">
        <v>292.58999999999997</v>
      </c>
      <c r="CA7" s="36">
        <v>293.08999999999997</v>
      </c>
      <c r="CB7" s="36">
        <v>295.3</v>
      </c>
      <c r="CC7" s="36">
        <v>295.58</v>
      </c>
      <c r="CD7" s="36">
        <v>289.47000000000003</v>
      </c>
      <c r="CE7" s="36">
        <v>179.14</v>
      </c>
      <c r="CF7" s="36">
        <v>179.29</v>
      </c>
      <c r="CG7" s="36">
        <v>178.39</v>
      </c>
      <c r="CH7" s="36">
        <v>173.03</v>
      </c>
      <c r="CI7" s="36">
        <v>171.15</v>
      </c>
      <c r="CJ7" s="36">
        <v>163.72</v>
      </c>
      <c r="CK7" s="36">
        <v>56.97</v>
      </c>
      <c r="CL7" s="36">
        <v>58.27</v>
      </c>
      <c r="CM7" s="36">
        <v>59.83</v>
      </c>
      <c r="CN7" s="36">
        <v>56.74</v>
      </c>
      <c r="CO7" s="36">
        <v>56.11</v>
      </c>
      <c r="CP7" s="36">
        <v>58.76</v>
      </c>
      <c r="CQ7" s="36">
        <v>59.09</v>
      </c>
      <c r="CR7" s="36">
        <v>59.23</v>
      </c>
      <c r="CS7" s="36">
        <v>58.58</v>
      </c>
      <c r="CT7" s="36">
        <v>58.53</v>
      </c>
      <c r="CU7" s="36">
        <v>59.76</v>
      </c>
      <c r="CV7" s="36">
        <v>82.47</v>
      </c>
      <c r="CW7" s="36">
        <v>79.13</v>
      </c>
      <c r="CX7" s="36">
        <v>76.930000000000007</v>
      </c>
      <c r="CY7" s="36">
        <v>79.19</v>
      </c>
      <c r="CZ7" s="36">
        <v>79.430000000000007</v>
      </c>
      <c r="DA7" s="36">
        <v>84.87</v>
      </c>
      <c r="DB7" s="36">
        <v>85.4</v>
      </c>
      <c r="DC7" s="36">
        <v>85.53</v>
      </c>
      <c r="DD7" s="36">
        <v>85.23</v>
      </c>
      <c r="DE7" s="36">
        <v>85.26</v>
      </c>
      <c r="DF7" s="36">
        <v>89.95</v>
      </c>
      <c r="DG7" s="36">
        <v>43.49</v>
      </c>
      <c r="DH7" s="36">
        <v>36.99</v>
      </c>
      <c r="DI7" s="36">
        <v>37.82</v>
      </c>
      <c r="DJ7" s="36">
        <v>47.19</v>
      </c>
      <c r="DK7" s="36">
        <v>48.52</v>
      </c>
      <c r="DL7" s="36">
        <v>35.53</v>
      </c>
      <c r="DM7" s="36">
        <v>36.36</v>
      </c>
      <c r="DN7" s="36">
        <v>37.340000000000003</v>
      </c>
      <c r="DO7" s="36">
        <v>44.31</v>
      </c>
      <c r="DP7" s="36">
        <v>45.75</v>
      </c>
      <c r="DQ7" s="36">
        <v>47.18</v>
      </c>
      <c r="DR7" s="36">
        <v>0.63</v>
      </c>
      <c r="DS7" s="36">
        <v>0.62</v>
      </c>
      <c r="DT7" s="36">
        <v>16.86</v>
      </c>
      <c r="DU7" s="36">
        <v>22.75</v>
      </c>
      <c r="DV7" s="36">
        <v>29.3</v>
      </c>
      <c r="DW7" s="36">
        <v>6.47</v>
      </c>
      <c r="DX7" s="36">
        <v>7.8</v>
      </c>
      <c r="DY7" s="36">
        <v>8.39</v>
      </c>
      <c r="DZ7" s="36">
        <v>10.09</v>
      </c>
      <c r="EA7" s="36">
        <v>10.54</v>
      </c>
      <c r="EB7" s="36">
        <v>13.18</v>
      </c>
      <c r="EC7" s="36">
        <v>0.45</v>
      </c>
      <c r="ED7" s="36">
        <v>0.94</v>
      </c>
      <c r="EE7" s="36">
        <v>0.53</v>
      </c>
      <c r="EF7" s="36">
        <v>0.84</v>
      </c>
      <c r="EG7" s="36">
        <v>0.41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LW870</cp:lastModifiedBy>
  <dcterms:created xsi:type="dcterms:W3CDTF">2017-02-01T08:38:43Z</dcterms:created>
  <dcterms:modified xsi:type="dcterms:W3CDTF">2017-02-08T23:42:33Z</dcterms:modified>
  <cp:category/>
</cp:coreProperties>
</file>