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８年度\07公営企業\03地方公営企業関係各種調査\20170120-経営比較分析表の分析依頼\03団体⇒県\水道\"/>
    </mc:Choice>
  </mc:AlternateContent>
  <workbookProtection workbookPassword="8649" lockStructure="1"/>
  <bookViews>
    <workbookView xWindow="0" yWindow="0" windowWidth="20490" windowHeight="7710"/>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Z10" i="4" s="1"/>
  <c r="O6" i="5"/>
  <c r="N6" i="5"/>
  <c r="J10" i="4" s="1"/>
  <c r="M6" i="5"/>
  <c r="B10" i="4" s="1"/>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<sst xmlns="http://schemas.openxmlformats.org/spreadsheetml/2006/main" count="217" uniqueCount="107">
  <si>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</si>
  <si>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</si>
  <si>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</si>
  <si>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</si>
  <si>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</si>
  <si>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</si>
  <si>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</si>
  <si>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</si>
  <si>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</si>
  <si>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</si>
  <si>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</si>
  <si>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</si>
  <si>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</si>
  <si>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</si>
  <si>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</si>
  <si>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</si>
  <si>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</si>
  <si>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</si>
  <si>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</si>
  <si>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</si>
  <si>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</si>
  <si>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</si>
  <si>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</si>
  <si>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</si>
  <si>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</si>
  <si>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</si>
  <si>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</si>
  <si>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</si>
  <si>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</si>
  <si>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</si>
  <si>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</si>
  <si>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</si>
  <si>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</si>
  <si>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</si>
  <si>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</si>
  <si>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</si>
  <si>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</si>
  <si>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</si>
  <si>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</si>
  <si>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</si>
  <si>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</si>
  <si>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</si>
  <si>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</si>
  <si>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</si>
  <si>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</si>
  <si>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</si>
  <si>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</si>
  <si>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</si>
  <si>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</si>
  <si>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</si>
  <si>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</si>
  <si>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</si>
  <si>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</si>
  <si>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</si>
  <si>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</si>
  <si>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</si>
  <si>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</si>
  <si>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</si>
  <si>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</si>
  <si>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</si>
  <si>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</si>
  <si>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</si>
  <si>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</si>
  <si>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</si>
  <si>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</si>
  <si>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</si>
  <si>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</si>
  <si>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</si>
  <si>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</si>
  <si>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</si>
  <si>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</si>
  <si>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</si>
  <si>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</si>
  <si>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</si>
  <si>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</si>
  <si>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</si>
  <si>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</si>
  <si>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</si>
  <si>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</si>
  <si>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</si>
  <si>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</si>
  <si>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</si>
  <si>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</si>
  <si>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</si>
  <si>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</si>
  <si>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</si>
  <si>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</si>
  <si>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</si>
  <si>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</si>
  <si>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</si>
  <si>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</si>
  <si>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</si>
  <si>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</si>
  <si>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富津市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</si>
  <si>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</si>
  <si>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</si>
  <si>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</si>
  <si>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</si>
  <si>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</si>
  <si>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</si>
  <si>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</si>
  <si>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</si>
  <si>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</si>
  <si>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</si>
  <si>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給水人口の減少等により水道利用者が減少し、給水収益の低下から今後経常収支比率が100％を下回ってくることが予想される。
　給水収益の増加のため、低く推移している有収率を上げていく必要がある。そのために漏水の主な発生原因である老朽管の更新工事への投資を増加させなければならない。
　また、料金回収率を上げるため、水道料金の改定も検討していく必要がある。
</t>
    <rPh sb="1" eb="3">
      <t>キュウスイ</t>
    </rPh>
    <rPh sb="3" eb="5">
      <t>ジンコウ</t>
    </rPh>
    <rPh sb="6" eb="8">
      <t>ゲンショウ</t>
    </rPh>
    <rPh sb="8" eb="9">
      <t>トウ</t>
    </rPh>
    <rPh sb="12" eb="14">
      <t>スイドウ</t>
    </rPh>
    <rPh sb="14" eb="17">
      <t>リヨウシャ</t>
    </rPh>
    <rPh sb="18" eb="20">
      <t>ゲンショウ</t>
    </rPh>
    <rPh sb="22" eb="24">
      <t>キュウスイ</t>
    </rPh>
    <rPh sb="24" eb="26">
      <t>シュウエキ</t>
    </rPh>
    <rPh sb="27" eb="29">
      <t>テイカ</t>
    </rPh>
    <rPh sb="31" eb="33">
      <t>コンゴ</t>
    </rPh>
    <rPh sb="33" eb="35">
      <t>ケイジョウ</t>
    </rPh>
    <rPh sb="35" eb="37">
      <t>シュウシ</t>
    </rPh>
    <rPh sb="37" eb="39">
      <t>ヒリツ</t>
    </rPh>
    <rPh sb="45" eb="47">
      <t>シタマワ</t>
    </rPh>
    <rPh sb="54" eb="56">
      <t>ヨソウ</t>
    </rPh>
    <rPh sb="62" eb="64">
      <t>キュウスイ</t>
    </rPh>
    <rPh sb="64" eb="66">
      <t>シュウエキ</t>
    </rPh>
    <rPh sb="67" eb="69">
      <t>ゾウカ</t>
    </rPh>
    <rPh sb="73" eb="74">
      <t>ヒク</t>
    </rPh>
    <rPh sb="75" eb="77">
      <t>スイイ</t>
    </rPh>
    <rPh sb="81" eb="82">
      <t>ユウ</t>
    </rPh>
    <rPh sb="82" eb="83">
      <t>シュウ</t>
    </rPh>
    <rPh sb="83" eb="84">
      <t>リツ</t>
    </rPh>
    <rPh sb="85" eb="86">
      <t>ア</t>
    </rPh>
    <rPh sb="90" eb="92">
      <t>ヒツヨウ</t>
    </rPh>
    <rPh sb="101" eb="103">
      <t>ロウスイ</t>
    </rPh>
    <rPh sb="104" eb="105">
      <t>オモ</t>
    </rPh>
    <rPh sb="106" eb="108">
      <t>ハッセイ</t>
    </rPh>
    <rPh sb="108" eb="110">
      <t>ゲンイン</t>
    </rPh>
    <rPh sb="113" eb="115">
      <t>ロウキュウ</t>
    </rPh>
    <rPh sb="115" eb="116">
      <t>カン</t>
    </rPh>
    <rPh sb="117" eb="119">
      <t>コウシン</t>
    </rPh>
    <rPh sb="119" eb="121">
      <t>コウジ</t>
    </rPh>
    <rPh sb="123" eb="125">
      <t>トウシ</t>
    </rPh>
    <rPh sb="126" eb="128">
      <t>ゾウカ</t>
    </rPh>
    <rPh sb="144" eb="146">
      <t>リョウキン</t>
    </rPh>
    <rPh sb="146" eb="148">
      <t>カイシュウ</t>
    </rPh>
    <rPh sb="148" eb="149">
      <t>リツ</t>
    </rPh>
    <rPh sb="150" eb="151">
      <t>ア</t>
    </rPh>
    <rPh sb="156" eb="158">
      <t>スイドウ</t>
    </rPh>
    <rPh sb="158" eb="160">
      <t>リョウキン</t>
    </rPh>
    <rPh sb="161" eb="163">
      <t>カイテイ</t>
    </rPh>
    <rPh sb="164" eb="166">
      <t>ケントウ</t>
    </rPh>
    <rPh sb="170" eb="172">
      <t>ヒツヨウ</t>
    </rPh>
    <phoneticPr fontId="4"/>
  </si>
  <si>
    <t>　経常収支比率が平成24年度から100％を超えているため、収支は黒字であるが、料金回収率が100％に達していないことから、給水に係る費用を給水収益で賄えていない状態となっている。また、給水収益以外の主な収入は、長期前受金戻入や加入負担金等の営業外収益である。
　流動比率の平成27年度の数値は390.93％となっているため、短期的な債務の支払能力に問題はない。
　企業債残高対給水収益比率は、年々上昇している状況である。上昇している要因として、給水人口の減少による水道料金収入の減少と、水道未普及地域解消事業を行っていることが要因と考えられる。
　有収率が80.50％と低くなっており、これは漏水等による無収、無効水量の割合が多いことが原因となっている。</t>
    <rPh sb="1" eb="3">
      <t>ケイジョウ</t>
    </rPh>
    <rPh sb="3" eb="5">
      <t>シュウシ</t>
    </rPh>
    <rPh sb="5" eb="7">
      <t>ヒリツ</t>
    </rPh>
    <rPh sb="8" eb="10">
      <t>ヘイセイ</t>
    </rPh>
    <rPh sb="12" eb="14">
      <t>ネンド</t>
    </rPh>
    <rPh sb="21" eb="22">
      <t>コ</t>
    </rPh>
    <rPh sb="29" eb="31">
      <t>シュウシ</t>
    </rPh>
    <rPh sb="32" eb="34">
      <t>クロジ</t>
    </rPh>
    <rPh sb="39" eb="41">
      <t>リョウキン</t>
    </rPh>
    <rPh sb="41" eb="43">
      <t>カイシュウ</t>
    </rPh>
    <rPh sb="43" eb="44">
      <t>リツ</t>
    </rPh>
    <rPh sb="50" eb="51">
      <t>タッ</t>
    </rPh>
    <rPh sb="61" eb="63">
      <t>キュウスイ</t>
    </rPh>
    <rPh sb="64" eb="65">
      <t>カカ</t>
    </rPh>
    <rPh sb="66" eb="68">
      <t>ヒヨウ</t>
    </rPh>
    <rPh sb="69" eb="71">
      <t>キュウスイ</t>
    </rPh>
    <rPh sb="71" eb="73">
      <t>シュウエキ</t>
    </rPh>
    <rPh sb="74" eb="75">
      <t>マカナ</t>
    </rPh>
    <rPh sb="80" eb="82">
      <t>ジョウタイ</t>
    </rPh>
    <rPh sb="92" eb="94">
      <t>キュウスイ</t>
    </rPh>
    <rPh sb="94" eb="96">
      <t>シュウエキ</t>
    </rPh>
    <rPh sb="96" eb="98">
      <t>イガイ</t>
    </rPh>
    <rPh sb="99" eb="100">
      <t>オモ</t>
    </rPh>
    <rPh sb="101" eb="103">
      <t>シュウニュウ</t>
    </rPh>
    <rPh sb="105" eb="107">
      <t>チョウキ</t>
    </rPh>
    <rPh sb="107" eb="109">
      <t>マエウケ</t>
    </rPh>
    <rPh sb="109" eb="110">
      <t>キン</t>
    </rPh>
    <rPh sb="110" eb="112">
      <t>レイニュウ</t>
    </rPh>
    <rPh sb="113" eb="115">
      <t>カニュウ</t>
    </rPh>
    <rPh sb="115" eb="118">
      <t>フタンキン</t>
    </rPh>
    <rPh sb="118" eb="119">
      <t>トウ</t>
    </rPh>
    <rPh sb="120" eb="123">
      <t>エイギョウガイ</t>
    </rPh>
    <rPh sb="123" eb="125">
      <t>シュウエキ</t>
    </rPh>
    <rPh sb="131" eb="133">
      <t>リュウドウ</t>
    </rPh>
    <rPh sb="133" eb="135">
      <t>ヒリツ</t>
    </rPh>
    <rPh sb="136" eb="138">
      <t>ヘイセイ</t>
    </rPh>
    <rPh sb="140" eb="142">
      <t>ネンド</t>
    </rPh>
    <rPh sb="143" eb="145">
      <t>スウチ</t>
    </rPh>
    <rPh sb="162" eb="165">
      <t>タンキテキ</t>
    </rPh>
    <rPh sb="166" eb="168">
      <t>サイム</t>
    </rPh>
    <rPh sb="169" eb="171">
      <t>シハライ</t>
    </rPh>
    <rPh sb="171" eb="173">
      <t>ノウリョク</t>
    </rPh>
    <rPh sb="174" eb="176">
      <t>モンダイ</t>
    </rPh>
    <rPh sb="182" eb="184">
      <t>キギョウ</t>
    </rPh>
    <rPh sb="184" eb="185">
      <t>サイ</t>
    </rPh>
    <rPh sb="185" eb="187">
      <t>ザンダカ</t>
    </rPh>
    <rPh sb="187" eb="188">
      <t>タイ</t>
    </rPh>
    <rPh sb="188" eb="190">
      <t>キュウスイ</t>
    </rPh>
    <rPh sb="190" eb="192">
      <t>シュウエキ</t>
    </rPh>
    <rPh sb="192" eb="194">
      <t>ヒリツ</t>
    </rPh>
    <rPh sb="196" eb="198">
      <t>ネンネン</t>
    </rPh>
    <rPh sb="198" eb="200">
      <t>ジョウショウ</t>
    </rPh>
    <rPh sb="204" eb="206">
      <t>ジョウキョウ</t>
    </rPh>
    <rPh sb="210" eb="212">
      <t>ジョウショウ</t>
    </rPh>
    <rPh sb="216" eb="218">
      <t>ヨウイン</t>
    </rPh>
    <rPh sb="222" eb="224">
      <t>キュウスイ</t>
    </rPh>
    <rPh sb="224" eb="226">
      <t>ジンコウ</t>
    </rPh>
    <rPh sb="227" eb="229">
      <t>ゲンショウ</t>
    </rPh>
    <rPh sb="232" eb="234">
      <t>スイドウ</t>
    </rPh>
    <rPh sb="234" eb="236">
      <t>リョウキン</t>
    </rPh>
    <rPh sb="236" eb="238">
      <t>シュウニュウ</t>
    </rPh>
    <rPh sb="239" eb="241">
      <t>ゲンショウ</t>
    </rPh>
    <rPh sb="243" eb="245">
      <t>スイドウ</t>
    </rPh>
    <rPh sb="245" eb="248">
      <t>ミフキュウ</t>
    </rPh>
    <rPh sb="248" eb="250">
      <t>チイキ</t>
    </rPh>
    <rPh sb="250" eb="252">
      <t>カイショウ</t>
    </rPh>
    <rPh sb="252" eb="254">
      <t>ジギョウ</t>
    </rPh>
    <rPh sb="255" eb="256">
      <t>オコナ</t>
    </rPh>
    <rPh sb="263" eb="265">
      <t>ヨウイン</t>
    </rPh>
    <rPh sb="266" eb="267">
      <t>カンガ</t>
    </rPh>
    <rPh sb="274" eb="275">
      <t>ユウ</t>
    </rPh>
    <rPh sb="275" eb="276">
      <t>シュウ</t>
    </rPh>
    <rPh sb="276" eb="277">
      <t>リツ</t>
    </rPh>
    <rPh sb="285" eb="286">
      <t>ヒク</t>
    </rPh>
    <rPh sb="296" eb="299">
      <t>ロウスイトウ</t>
    </rPh>
    <rPh sb="302" eb="303">
      <t>ム</t>
    </rPh>
    <phoneticPr fontId="4"/>
  </si>
  <si>
    <t>　管路の老朽化の度合を示す管路経年化率が年々上昇し、平成27年度は52.35％となっている。これは管路の約半分が法定耐用年数を超えており、更新をしなければならない状況を表している。
　また、類似団体平均、全国平均、近隣3市（君津、木更津、袖ケ浦）と比較しても非常に高い値となっている。
　今後は、漏水多発管路を重点に老朽管更新事業を加速し、改善に努めていく。</t>
    <rPh sb="1" eb="3">
      <t>カンロ</t>
    </rPh>
    <rPh sb="4" eb="7">
      <t>ロウキュウカ</t>
    </rPh>
    <rPh sb="8" eb="10">
      <t>ドアイ</t>
    </rPh>
    <rPh sb="11" eb="12">
      <t>シメ</t>
    </rPh>
    <rPh sb="13" eb="19">
      <t>カンロケイネンカリツ</t>
    </rPh>
    <rPh sb="112" eb="114">
      <t>キミツ</t>
    </rPh>
    <rPh sb="115" eb="118">
      <t>キサラヅ</t>
    </rPh>
    <rPh sb="119" eb="122">
      <t>ソデガウラ</t>
    </rPh>
    <rPh sb="124" eb="126">
      <t>ヒカク</t>
    </rPh>
    <rPh sb="129" eb="131">
      <t>ヒジョウ</t>
    </rPh>
    <rPh sb="132" eb="133">
      <t>タカ</t>
    </rPh>
    <rPh sb="134" eb="135">
      <t>アタイ</t>
    </rPh>
    <rPh sb="148" eb="150">
      <t>ロウスイ</t>
    </rPh>
    <rPh sb="150" eb="152">
      <t>タハツ</t>
    </rPh>
    <rPh sb="152" eb="154">
      <t>カンロ</t>
    </rPh>
    <rPh sb="155" eb="157">
      <t>ジュウテン</t>
    </rPh>
    <rPh sb="166" eb="168">
      <t>カソク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</si>
</sst>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c:v>
                </c:pt>
                <c:pt idx="1">
                  <c:v>0.93</c:v>
                </c:pt>
                <c:pt idx="2">
                  <c:v>0.68</c:v>
                </c:pt>
                <c:pt idx="3">
                  <c:v>0.55000000000000004</c:v>
                </c:pt>
                <c:pt idx="4">
                  <c:v>0.81</c:v>
                </c:pt>
              </c:numCache>
            </c:numRef>
          </c:val>
          <c:extLst>
            <c:ext xmlns:c16="http://schemas.microsoft.com/office/drawing/2014/chart" uri="{C3380CC4-5D6E-409C-BE32-E72D297353CC}">
              <c16:uniqueId val="{00000000-4300-4687-97FC-C659633107BB}"/>
            </c:ext>
          </c:extLst>
        </c:ser>
        <c:dLbls>
          <c:showLegendKey val="0"/>
          <c:showVal val="0"/>
          <c:showCatName val="0"/>
          <c:showSerName val="0"/>
          <c:showPercent val="0"/>
          <c:showBubbleSize val="0"/>
        </c:dLbls>
        <c:gapWidth val="150"/>
        <c:axId val="97654688"/>
        <c:axId val="208039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extLst>
            <c:ext xmlns:c16="http://schemas.microsoft.com/office/drawing/2014/chart" uri="{C3380CC4-5D6E-409C-BE32-E72D297353CC}">
              <c16:uniqueId val="{00000001-4300-4687-97FC-C659633107BB}"/>
            </c:ext>
          </c:extLst>
        </c:ser>
        <c:dLbls>
          <c:showLegendKey val="0"/>
          <c:showVal val="0"/>
          <c:showCatName val="0"/>
          <c:showSerName val="0"/>
          <c:showPercent val="0"/>
          <c:showBubbleSize val="0"/>
        </c:dLbls>
        <c:marker val="1"/>
        <c:smooth val="0"/>
        <c:axId val="97654688"/>
        <c:axId val="208039848"/>
      </c:lineChart>
      <c:dateAx>
        <c:axId val="97654688"/>
        <c:scaling>
          <c:orientation val="minMax"/>
        </c:scaling>
        <c:delete val="1"/>
        <c:axPos val="b"/>
        <c:numFmt formatCode="ge" sourceLinked="1"/>
        <c:majorTickMark val="none"/>
        <c:minorTickMark val="none"/>
        <c:tickLblPos val="none"/>
        <c:crossAx val="208039848"/>
        <c:crosses val="autoZero"/>
        <c:auto val="1"/>
        <c:lblOffset val="100"/>
        <c:baseTimeUnit val="years"/>
      </c:dateAx>
      <c:valAx>
        <c:axId val="208039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5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54.94</c:v>
                </c:pt>
                <c:pt idx="1">
                  <c:v>54.84</c:v>
                </c:pt>
                <c:pt idx="2">
                  <c:v>54.75</c:v>
                </c:pt>
                <c:pt idx="3">
                  <c:v>55.4</c:v>
                </c:pt>
                <c:pt idx="4">
                  <c:v>50.66</c:v>
                </c:pt>
              </c:numCache>
            </c:numRef>
          </c:val>
          <c:extLst>
            <c:ext xmlns:c16="http://schemas.microsoft.com/office/drawing/2014/chart" uri="{C3380CC4-5D6E-409C-BE32-E72D297353CC}">
              <c16:uniqueId val="{00000000-EFC5-43A4-A506-59D88EFB478A}"/>
            </c:ext>
          </c:extLst>
        </c:ser>
        <c:dLbls>
          <c:showLegendKey val="0"/>
          <c:showVal val="0"/>
          <c:showCatName val="0"/>
          <c:showSerName val="0"/>
          <c:showPercent val="0"/>
          <c:showBubbleSize val="0"/>
        </c:dLbls>
        <c:gapWidth val="150"/>
        <c:axId val="208907744"/>
        <c:axId val="208908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extLst>
            <c:ext xmlns:c16="http://schemas.microsoft.com/office/drawing/2014/chart" uri="{C3380CC4-5D6E-409C-BE32-E72D297353CC}">
              <c16:uniqueId val="{00000001-EFC5-43A4-A506-59D88EFB478A}"/>
            </c:ext>
          </c:extLst>
        </c:ser>
        <c:dLbls>
          <c:showLegendKey val="0"/>
          <c:showVal val="0"/>
          <c:showCatName val="0"/>
          <c:showSerName val="0"/>
          <c:showPercent val="0"/>
          <c:showBubbleSize val="0"/>
        </c:dLbls>
        <c:marker val="1"/>
        <c:smooth val="0"/>
        <c:axId val="208907744"/>
        <c:axId val="208908136"/>
      </c:lineChart>
      <c:dateAx>
        <c:axId val="208907744"/>
        <c:scaling>
          <c:orientation val="minMax"/>
        </c:scaling>
        <c:delete val="1"/>
        <c:axPos val="b"/>
        <c:numFmt formatCode="ge" sourceLinked="1"/>
        <c:majorTickMark val="none"/>
        <c:minorTickMark val="none"/>
        <c:tickLblPos val="none"/>
        <c:crossAx val="208908136"/>
        <c:crosses val="autoZero"/>
        <c:auto val="1"/>
        <c:lblOffset val="100"/>
        <c:baseTimeUnit val="years"/>
      </c:dateAx>
      <c:valAx>
        <c:axId val="208908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90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83.6</c:v>
                </c:pt>
                <c:pt idx="1">
                  <c:v>83.4</c:v>
                </c:pt>
                <c:pt idx="2">
                  <c:v>83.2</c:v>
                </c:pt>
                <c:pt idx="3">
                  <c:v>80.7</c:v>
                </c:pt>
                <c:pt idx="4">
                  <c:v>80.5</c:v>
                </c:pt>
              </c:numCache>
            </c:numRef>
          </c:val>
          <c:extLst>
            <c:ext xmlns:c16="http://schemas.microsoft.com/office/drawing/2014/chart" uri="{C3380CC4-5D6E-409C-BE32-E72D297353CC}">
              <c16:uniqueId val="{00000000-083D-4116-B61C-98AF85091D1B}"/>
            </c:ext>
          </c:extLst>
        </c:ser>
        <c:dLbls>
          <c:showLegendKey val="0"/>
          <c:showVal val="0"/>
          <c:showCatName val="0"/>
          <c:showSerName val="0"/>
          <c:showPercent val="0"/>
          <c:showBubbleSize val="0"/>
        </c:dLbls>
        <c:gapWidth val="150"/>
        <c:axId val="209081928"/>
        <c:axId val="20908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extLst>
            <c:ext xmlns:c16="http://schemas.microsoft.com/office/drawing/2014/chart" uri="{C3380CC4-5D6E-409C-BE32-E72D297353CC}">
              <c16:uniqueId val="{00000001-083D-4116-B61C-98AF85091D1B}"/>
            </c:ext>
          </c:extLst>
        </c:ser>
        <c:dLbls>
          <c:showLegendKey val="0"/>
          <c:showVal val="0"/>
          <c:showCatName val="0"/>
          <c:showSerName val="0"/>
          <c:showPercent val="0"/>
          <c:showBubbleSize val="0"/>
        </c:dLbls>
        <c:marker val="1"/>
        <c:smooth val="0"/>
        <c:axId val="209081928"/>
        <c:axId val="209082320"/>
      </c:lineChart>
      <c:dateAx>
        <c:axId val="209081928"/>
        <c:scaling>
          <c:orientation val="minMax"/>
        </c:scaling>
        <c:delete val="1"/>
        <c:axPos val="b"/>
        <c:numFmt formatCode="ge" sourceLinked="1"/>
        <c:majorTickMark val="none"/>
        <c:minorTickMark val="none"/>
        <c:tickLblPos val="none"/>
        <c:crossAx val="209082320"/>
        <c:crosses val="autoZero"/>
        <c:auto val="1"/>
        <c:lblOffset val="100"/>
        <c:baseTimeUnit val="years"/>
      </c:dateAx>
      <c:valAx>
        <c:axId val="20908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081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96.11</c:v>
                </c:pt>
                <c:pt idx="1">
                  <c:v>100.08</c:v>
                </c:pt>
                <c:pt idx="2">
                  <c:v>100.97</c:v>
                </c:pt>
                <c:pt idx="3">
                  <c:v>104.18</c:v>
                </c:pt>
                <c:pt idx="4">
                  <c:v>101.69</c:v>
                </c:pt>
              </c:numCache>
            </c:numRef>
          </c:val>
          <c:extLst>
            <c:ext xmlns:c16="http://schemas.microsoft.com/office/drawing/2014/chart" uri="{C3380CC4-5D6E-409C-BE32-E72D297353CC}">
              <c16:uniqueId val="{00000000-8D55-4F05-8517-BDB606CEAC57}"/>
            </c:ext>
          </c:extLst>
        </c:ser>
        <c:dLbls>
          <c:showLegendKey val="0"/>
          <c:showVal val="0"/>
          <c:showCatName val="0"/>
          <c:showSerName val="0"/>
          <c:showPercent val="0"/>
          <c:showBubbleSize val="0"/>
        </c:dLbls>
        <c:gapWidth val="150"/>
        <c:axId val="208373392"/>
        <c:axId val="20914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extLst>
            <c:ext xmlns:c16="http://schemas.microsoft.com/office/drawing/2014/chart" uri="{C3380CC4-5D6E-409C-BE32-E72D297353CC}">
              <c16:uniqueId val="{00000001-8D55-4F05-8517-BDB606CEAC57}"/>
            </c:ext>
          </c:extLst>
        </c:ser>
        <c:dLbls>
          <c:showLegendKey val="0"/>
          <c:showVal val="0"/>
          <c:showCatName val="0"/>
          <c:showSerName val="0"/>
          <c:showPercent val="0"/>
          <c:showBubbleSize val="0"/>
        </c:dLbls>
        <c:marker val="1"/>
        <c:smooth val="0"/>
        <c:axId val="208373392"/>
        <c:axId val="209149824"/>
      </c:lineChart>
      <c:dateAx>
        <c:axId val="208373392"/>
        <c:scaling>
          <c:orientation val="minMax"/>
        </c:scaling>
        <c:delete val="1"/>
        <c:axPos val="b"/>
        <c:numFmt formatCode="ge" sourceLinked="1"/>
        <c:majorTickMark val="none"/>
        <c:minorTickMark val="none"/>
        <c:tickLblPos val="none"/>
        <c:crossAx val="209149824"/>
        <c:crosses val="autoZero"/>
        <c:auto val="1"/>
        <c:lblOffset val="100"/>
        <c:baseTimeUnit val="years"/>
      </c:dateAx>
      <c:valAx>
        <c:axId val="209149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837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39.65</c:v>
                </c:pt>
                <c:pt idx="1">
                  <c:v>40.299999999999997</c:v>
                </c:pt>
                <c:pt idx="2">
                  <c:v>40.58</c:v>
                </c:pt>
                <c:pt idx="3">
                  <c:v>52.26</c:v>
                </c:pt>
                <c:pt idx="4">
                  <c:v>55.33</c:v>
                </c:pt>
              </c:numCache>
            </c:numRef>
          </c:val>
          <c:extLst>
            <c:ext xmlns:c16="http://schemas.microsoft.com/office/drawing/2014/chart" uri="{C3380CC4-5D6E-409C-BE32-E72D297353CC}">
              <c16:uniqueId val="{00000000-5878-4162-AD14-6610A2575737}"/>
            </c:ext>
          </c:extLst>
        </c:ser>
        <c:dLbls>
          <c:showLegendKey val="0"/>
          <c:showVal val="0"/>
          <c:showCatName val="0"/>
          <c:showSerName val="0"/>
          <c:showPercent val="0"/>
          <c:showBubbleSize val="0"/>
        </c:dLbls>
        <c:gapWidth val="150"/>
        <c:axId val="209196680"/>
        <c:axId val="209197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extLst>
            <c:ext xmlns:c16="http://schemas.microsoft.com/office/drawing/2014/chart" uri="{C3380CC4-5D6E-409C-BE32-E72D297353CC}">
              <c16:uniqueId val="{00000001-5878-4162-AD14-6610A2575737}"/>
            </c:ext>
          </c:extLst>
        </c:ser>
        <c:dLbls>
          <c:showLegendKey val="0"/>
          <c:showVal val="0"/>
          <c:showCatName val="0"/>
          <c:showSerName val="0"/>
          <c:showPercent val="0"/>
          <c:showBubbleSize val="0"/>
        </c:dLbls>
        <c:marker val="1"/>
        <c:smooth val="0"/>
        <c:axId val="209196680"/>
        <c:axId val="209197064"/>
      </c:lineChart>
      <c:dateAx>
        <c:axId val="209196680"/>
        <c:scaling>
          <c:orientation val="minMax"/>
        </c:scaling>
        <c:delete val="1"/>
        <c:axPos val="b"/>
        <c:numFmt formatCode="ge" sourceLinked="1"/>
        <c:majorTickMark val="none"/>
        <c:minorTickMark val="none"/>
        <c:tickLblPos val="none"/>
        <c:crossAx val="209197064"/>
        <c:crosses val="autoZero"/>
        <c:auto val="1"/>
        <c:lblOffset val="100"/>
        <c:baseTimeUnit val="years"/>
      </c:dateAx>
      <c:valAx>
        <c:axId val="209197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196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21.95</c:v>
                </c:pt>
                <c:pt idx="1">
                  <c:v>41.44</c:v>
                </c:pt>
                <c:pt idx="2">
                  <c:v>45.35</c:v>
                </c:pt>
                <c:pt idx="3">
                  <c:v>52.15</c:v>
                </c:pt>
                <c:pt idx="4">
                  <c:v>52.35</c:v>
                </c:pt>
              </c:numCache>
            </c:numRef>
          </c:val>
          <c:extLst>
            <c:ext xmlns:c16="http://schemas.microsoft.com/office/drawing/2014/chart" uri="{C3380CC4-5D6E-409C-BE32-E72D297353CC}">
              <c16:uniqueId val="{00000000-6CAE-40E7-9425-64F1623B3B18}"/>
            </c:ext>
          </c:extLst>
        </c:ser>
        <c:dLbls>
          <c:showLegendKey val="0"/>
          <c:showVal val="0"/>
          <c:showCatName val="0"/>
          <c:showSerName val="0"/>
          <c:showPercent val="0"/>
          <c:showBubbleSize val="0"/>
        </c:dLbls>
        <c:gapWidth val="150"/>
        <c:axId val="209218000"/>
        <c:axId val="99017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extLst>
            <c:ext xmlns:c16="http://schemas.microsoft.com/office/drawing/2014/chart" uri="{C3380CC4-5D6E-409C-BE32-E72D297353CC}">
              <c16:uniqueId val="{00000001-6CAE-40E7-9425-64F1623B3B18}"/>
            </c:ext>
          </c:extLst>
        </c:ser>
        <c:dLbls>
          <c:showLegendKey val="0"/>
          <c:showVal val="0"/>
          <c:showCatName val="0"/>
          <c:showSerName val="0"/>
          <c:showPercent val="0"/>
          <c:showBubbleSize val="0"/>
        </c:dLbls>
        <c:marker val="1"/>
        <c:smooth val="0"/>
        <c:axId val="209218000"/>
        <c:axId val="99017992"/>
      </c:lineChart>
      <c:dateAx>
        <c:axId val="209218000"/>
        <c:scaling>
          <c:orientation val="minMax"/>
        </c:scaling>
        <c:delete val="1"/>
        <c:axPos val="b"/>
        <c:numFmt formatCode="ge" sourceLinked="1"/>
        <c:majorTickMark val="none"/>
        <c:minorTickMark val="none"/>
        <c:tickLblPos val="none"/>
        <c:crossAx val="99017992"/>
        <c:crosses val="autoZero"/>
        <c:auto val="1"/>
        <c:lblOffset val="100"/>
        <c:baseTimeUnit val="years"/>
      </c:dateAx>
      <c:valAx>
        <c:axId val="99017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21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2.64</c:v>
                </c:pt>
                <c:pt idx="1">
                  <c:v>2.59</c:v>
                </c:pt>
                <c:pt idx="2">
                  <c:v>1.5</c:v>
                </c:pt>
                <c:pt idx="3" formatCode="#,##0.00;&quot;△&quot;#,##0.00">
                  <c:v>0</c:v>
                </c:pt>
                <c:pt idx="4" formatCode="#,##0.00;&quot;△&quot;#,##0.00">
                  <c:v>0</c:v>
                </c:pt>
              </c:numCache>
            </c:numRef>
          </c:val>
          <c:extLst>
            <c:ext xmlns:c16="http://schemas.microsoft.com/office/drawing/2014/chart" uri="{C3380CC4-5D6E-409C-BE32-E72D297353CC}">
              <c16:uniqueId val="{00000000-7E58-48A8-A67F-F575B24C46A9}"/>
            </c:ext>
          </c:extLst>
        </c:ser>
        <c:dLbls>
          <c:showLegendKey val="0"/>
          <c:showVal val="0"/>
          <c:showCatName val="0"/>
          <c:showSerName val="0"/>
          <c:showPercent val="0"/>
          <c:showBubbleSize val="0"/>
        </c:dLbls>
        <c:gapWidth val="150"/>
        <c:axId val="99021128"/>
        <c:axId val="9902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extLst>
            <c:ext xmlns:c16="http://schemas.microsoft.com/office/drawing/2014/chart" uri="{C3380CC4-5D6E-409C-BE32-E72D297353CC}">
              <c16:uniqueId val="{00000001-7E58-48A8-A67F-F575B24C46A9}"/>
            </c:ext>
          </c:extLst>
        </c:ser>
        <c:dLbls>
          <c:showLegendKey val="0"/>
          <c:showVal val="0"/>
          <c:showCatName val="0"/>
          <c:showSerName val="0"/>
          <c:showPercent val="0"/>
          <c:showBubbleSize val="0"/>
        </c:dLbls>
        <c:marker val="1"/>
        <c:smooth val="0"/>
        <c:axId val="99021128"/>
        <c:axId val="99021520"/>
      </c:lineChart>
      <c:dateAx>
        <c:axId val="99021128"/>
        <c:scaling>
          <c:orientation val="minMax"/>
        </c:scaling>
        <c:delete val="1"/>
        <c:axPos val="b"/>
        <c:numFmt formatCode="ge" sourceLinked="1"/>
        <c:majorTickMark val="none"/>
        <c:minorTickMark val="none"/>
        <c:tickLblPos val="none"/>
        <c:crossAx val="99021520"/>
        <c:crosses val="autoZero"/>
        <c:auto val="1"/>
        <c:lblOffset val="100"/>
        <c:baseTimeUnit val="years"/>
      </c:dateAx>
      <c:valAx>
        <c:axId val="99021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021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1207.56</c:v>
                </c:pt>
                <c:pt idx="1">
                  <c:v>1391.46</c:v>
                </c:pt>
                <c:pt idx="2">
                  <c:v>1465.3</c:v>
                </c:pt>
                <c:pt idx="3">
                  <c:v>374.06</c:v>
                </c:pt>
                <c:pt idx="4">
                  <c:v>390.93</c:v>
                </c:pt>
              </c:numCache>
            </c:numRef>
          </c:val>
          <c:extLst>
            <c:ext xmlns:c16="http://schemas.microsoft.com/office/drawing/2014/chart" uri="{C3380CC4-5D6E-409C-BE32-E72D297353CC}">
              <c16:uniqueId val="{00000000-9AF1-433F-8E0E-89D97A5CF596}"/>
            </c:ext>
          </c:extLst>
        </c:ser>
        <c:dLbls>
          <c:showLegendKey val="0"/>
          <c:showVal val="0"/>
          <c:showCatName val="0"/>
          <c:showSerName val="0"/>
          <c:showPercent val="0"/>
          <c:showBubbleSize val="0"/>
        </c:dLbls>
        <c:gapWidth val="150"/>
        <c:axId val="99020344"/>
        <c:axId val="9901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extLst>
            <c:ext xmlns:c16="http://schemas.microsoft.com/office/drawing/2014/chart" uri="{C3380CC4-5D6E-409C-BE32-E72D297353CC}">
              <c16:uniqueId val="{00000001-9AF1-433F-8E0E-89D97A5CF596}"/>
            </c:ext>
          </c:extLst>
        </c:ser>
        <c:dLbls>
          <c:showLegendKey val="0"/>
          <c:showVal val="0"/>
          <c:showCatName val="0"/>
          <c:showSerName val="0"/>
          <c:showPercent val="0"/>
          <c:showBubbleSize val="0"/>
        </c:dLbls>
        <c:marker val="1"/>
        <c:smooth val="0"/>
        <c:axId val="99020344"/>
        <c:axId val="99019952"/>
      </c:lineChart>
      <c:dateAx>
        <c:axId val="99020344"/>
        <c:scaling>
          <c:orientation val="minMax"/>
        </c:scaling>
        <c:delete val="1"/>
        <c:axPos val="b"/>
        <c:numFmt formatCode="ge" sourceLinked="1"/>
        <c:majorTickMark val="none"/>
        <c:minorTickMark val="none"/>
        <c:tickLblPos val="none"/>
        <c:crossAx val="99019952"/>
        <c:crosses val="autoZero"/>
        <c:auto val="1"/>
        <c:lblOffset val="100"/>
        <c:baseTimeUnit val="years"/>
      </c:dateAx>
      <c:valAx>
        <c:axId val="99019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02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306.17</c:v>
                </c:pt>
                <c:pt idx="1">
                  <c:v>319.92</c:v>
                </c:pt>
                <c:pt idx="2">
                  <c:v>340.81</c:v>
                </c:pt>
                <c:pt idx="3">
                  <c:v>349.56</c:v>
                </c:pt>
                <c:pt idx="4">
                  <c:v>360.26</c:v>
                </c:pt>
              </c:numCache>
            </c:numRef>
          </c:val>
          <c:extLst>
            <c:ext xmlns:c16="http://schemas.microsoft.com/office/drawing/2014/chart" uri="{C3380CC4-5D6E-409C-BE32-E72D297353CC}">
              <c16:uniqueId val="{00000000-94CD-4C9F-AC91-8FBCC0FEBA5C}"/>
            </c:ext>
          </c:extLst>
        </c:ser>
        <c:dLbls>
          <c:showLegendKey val="0"/>
          <c:showVal val="0"/>
          <c:showCatName val="0"/>
          <c:showSerName val="0"/>
          <c:showPercent val="0"/>
          <c:showBubbleSize val="0"/>
        </c:dLbls>
        <c:gapWidth val="150"/>
        <c:axId val="99020736"/>
        <c:axId val="99022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extLst>
            <c:ext xmlns:c16="http://schemas.microsoft.com/office/drawing/2014/chart" uri="{C3380CC4-5D6E-409C-BE32-E72D297353CC}">
              <c16:uniqueId val="{00000001-94CD-4C9F-AC91-8FBCC0FEBA5C}"/>
            </c:ext>
          </c:extLst>
        </c:ser>
        <c:dLbls>
          <c:showLegendKey val="0"/>
          <c:showVal val="0"/>
          <c:showCatName val="0"/>
          <c:showSerName val="0"/>
          <c:showPercent val="0"/>
          <c:showBubbleSize val="0"/>
        </c:dLbls>
        <c:marker val="1"/>
        <c:smooth val="0"/>
        <c:axId val="99020736"/>
        <c:axId val="99022696"/>
      </c:lineChart>
      <c:dateAx>
        <c:axId val="99020736"/>
        <c:scaling>
          <c:orientation val="minMax"/>
        </c:scaling>
        <c:delete val="1"/>
        <c:axPos val="b"/>
        <c:numFmt formatCode="ge" sourceLinked="1"/>
        <c:majorTickMark val="none"/>
        <c:minorTickMark val="none"/>
        <c:tickLblPos val="none"/>
        <c:crossAx val="99022696"/>
        <c:crosses val="autoZero"/>
        <c:auto val="1"/>
        <c:lblOffset val="100"/>
        <c:baseTimeUnit val="years"/>
      </c:dateAx>
      <c:valAx>
        <c:axId val="99022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02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92.15</c:v>
                </c:pt>
                <c:pt idx="1">
                  <c:v>92.45</c:v>
                </c:pt>
                <c:pt idx="2">
                  <c:v>92.95</c:v>
                </c:pt>
                <c:pt idx="3">
                  <c:v>96.41</c:v>
                </c:pt>
                <c:pt idx="4">
                  <c:v>96.95</c:v>
                </c:pt>
              </c:numCache>
            </c:numRef>
          </c:val>
          <c:extLst>
            <c:ext xmlns:c16="http://schemas.microsoft.com/office/drawing/2014/chart" uri="{C3380CC4-5D6E-409C-BE32-E72D297353CC}">
              <c16:uniqueId val="{00000000-29D3-4DBF-8A52-FF0263B5DAE6}"/>
            </c:ext>
          </c:extLst>
        </c:ser>
        <c:dLbls>
          <c:showLegendKey val="0"/>
          <c:showVal val="0"/>
          <c:showCatName val="0"/>
          <c:showSerName val="0"/>
          <c:showPercent val="0"/>
          <c:showBubbleSize val="0"/>
        </c:dLbls>
        <c:gapWidth val="150"/>
        <c:axId val="99023872"/>
        <c:axId val="99024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extLst>
            <c:ext xmlns:c16="http://schemas.microsoft.com/office/drawing/2014/chart" uri="{C3380CC4-5D6E-409C-BE32-E72D297353CC}">
              <c16:uniqueId val="{00000001-29D3-4DBF-8A52-FF0263B5DAE6}"/>
            </c:ext>
          </c:extLst>
        </c:ser>
        <c:dLbls>
          <c:showLegendKey val="0"/>
          <c:showVal val="0"/>
          <c:showCatName val="0"/>
          <c:showSerName val="0"/>
          <c:showPercent val="0"/>
          <c:showBubbleSize val="0"/>
        </c:dLbls>
        <c:marker val="1"/>
        <c:smooth val="0"/>
        <c:axId val="99023872"/>
        <c:axId val="99024264"/>
      </c:lineChart>
      <c:dateAx>
        <c:axId val="99023872"/>
        <c:scaling>
          <c:orientation val="minMax"/>
        </c:scaling>
        <c:delete val="1"/>
        <c:axPos val="b"/>
        <c:numFmt formatCode="ge" sourceLinked="1"/>
        <c:majorTickMark val="none"/>
        <c:minorTickMark val="none"/>
        <c:tickLblPos val="none"/>
        <c:crossAx val="99024264"/>
        <c:crosses val="autoZero"/>
        <c:auto val="1"/>
        <c:lblOffset val="100"/>
        <c:baseTimeUnit val="years"/>
      </c:dateAx>
      <c:valAx>
        <c:axId val="9902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2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301.44</c:v>
                </c:pt>
                <c:pt idx="1">
                  <c:v>301.05</c:v>
                </c:pt>
                <c:pt idx="2">
                  <c:v>300.85000000000002</c:v>
                </c:pt>
                <c:pt idx="3">
                  <c:v>291.51</c:v>
                </c:pt>
                <c:pt idx="4">
                  <c:v>289.94</c:v>
                </c:pt>
              </c:numCache>
            </c:numRef>
          </c:val>
          <c:extLst>
            <c:ext xmlns:c16="http://schemas.microsoft.com/office/drawing/2014/chart" uri="{C3380CC4-5D6E-409C-BE32-E72D297353CC}">
              <c16:uniqueId val="{00000000-1477-45E5-825C-B88972EDF11D}"/>
            </c:ext>
          </c:extLst>
        </c:ser>
        <c:dLbls>
          <c:showLegendKey val="0"/>
          <c:showVal val="0"/>
          <c:showCatName val="0"/>
          <c:showSerName val="0"/>
          <c:showPercent val="0"/>
          <c:showBubbleSize val="0"/>
        </c:dLbls>
        <c:gapWidth val="150"/>
        <c:axId val="208906176"/>
        <c:axId val="208906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extLst>
            <c:ext xmlns:c16="http://schemas.microsoft.com/office/drawing/2014/chart" uri="{C3380CC4-5D6E-409C-BE32-E72D297353CC}">
              <c16:uniqueId val="{00000001-1477-45E5-825C-B88972EDF11D}"/>
            </c:ext>
          </c:extLst>
        </c:ser>
        <c:dLbls>
          <c:showLegendKey val="0"/>
          <c:showVal val="0"/>
          <c:showCatName val="0"/>
          <c:showSerName val="0"/>
          <c:showPercent val="0"/>
          <c:showBubbleSize val="0"/>
        </c:dLbls>
        <c:marker val="1"/>
        <c:smooth val="0"/>
        <c:axId val="208906176"/>
        <c:axId val="208906568"/>
      </c:lineChart>
      <c:dateAx>
        <c:axId val="208906176"/>
        <c:scaling>
          <c:orientation val="minMax"/>
        </c:scaling>
        <c:delete val="1"/>
        <c:axPos val="b"/>
        <c:numFmt formatCode="ge" sourceLinked="1"/>
        <c:majorTickMark val="none"/>
        <c:minorTickMark val="none"/>
        <c:tickLblPos val="none"/>
        <c:crossAx val="208906568"/>
        <c:crosses val="autoZero"/>
        <c:auto val="1"/>
        <c:lblOffset val="100"/>
        <c:baseTimeUnit val="years"/>
      </c:dateAx>
      <c:valAx>
        <c:axId val="208906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90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V28"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千葉県　富津市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x14ac:dyDescent="0.15">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46492</v>
      </c>
      <c r="AJ8" s="75"/>
      <c r="AK8" s="75"/>
      <c r="AL8" s="75"/>
      <c r="AM8" s="75"/>
      <c r="AN8" s="75"/>
      <c r="AO8" s="75"/>
      <c r="AP8" s="76"/>
      <c r="AQ8" s="57">
        <f>データ!R6</f>
        <v>205.53</v>
      </c>
      <c r="AR8" s="57"/>
      <c r="AS8" s="57"/>
      <c r="AT8" s="57"/>
      <c r="AU8" s="57"/>
      <c r="AV8" s="57"/>
      <c r="AW8" s="57"/>
      <c r="AX8" s="57"/>
      <c r="AY8" s="57">
        <f>データ!S6</f>
        <v>226.21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x14ac:dyDescent="0.15">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60.52</v>
      </c>
      <c r="K10" s="57"/>
      <c r="L10" s="57"/>
      <c r="M10" s="57"/>
      <c r="N10" s="57"/>
      <c r="O10" s="57"/>
      <c r="P10" s="57"/>
      <c r="Q10" s="57"/>
      <c r="R10" s="57">
        <f>データ!O6</f>
        <v>94.71</v>
      </c>
      <c r="S10" s="57"/>
      <c r="T10" s="57"/>
      <c r="U10" s="57"/>
      <c r="V10" s="57"/>
      <c r="W10" s="57"/>
      <c r="X10" s="57"/>
      <c r="Y10" s="57"/>
      <c r="Z10" s="65">
        <f>データ!P6</f>
        <v>4212</v>
      </c>
      <c r="AA10" s="65"/>
      <c r="AB10" s="65"/>
      <c r="AC10" s="65"/>
      <c r="AD10" s="65"/>
      <c r="AE10" s="65"/>
      <c r="AF10" s="65"/>
      <c r="AG10" s="65"/>
      <c r="AH10" s="2"/>
      <c r="AI10" s="65">
        <f>データ!T6</f>
        <v>42852</v>
      </c>
      <c r="AJ10" s="65"/>
      <c r="AK10" s="65"/>
      <c r="AL10" s="65"/>
      <c r="AM10" s="65"/>
      <c r="AN10" s="65"/>
      <c r="AO10" s="65"/>
      <c r="AP10" s="65"/>
      <c r="AQ10" s="57">
        <f>データ!U6</f>
        <v>119.31</v>
      </c>
      <c r="AR10" s="57"/>
      <c r="AS10" s="57"/>
      <c r="AT10" s="57"/>
      <c r="AU10" s="57"/>
      <c r="AV10" s="57"/>
      <c r="AW10" s="57"/>
      <c r="AX10" s="57"/>
      <c r="AY10" s="57">
        <f>データ!V6</f>
        <v>359.17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90" t="s">
        <v>105</v>
      </c>
      <c r="BM16" s="91"/>
      <c r="BN16" s="91"/>
      <c r="BO16" s="91"/>
      <c r="BP16" s="91"/>
      <c r="BQ16" s="91"/>
      <c r="BR16" s="91"/>
      <c r="BS16" s="91"/>
      <c r="BT16" s="91"/>
      <c r="BU16" s="91"/>
      <c r="BV16" s="91"/>
      <c r="BW16" s="91"/>
      <c r="BX16" s="91"/>
      <c r="BY16" s="91"/>
      <c r="BZ16" s="9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90"/>
      <c r="BM17" s="91"/>
      <c r="BN17" s="91"/>
      <c r="BO17" s="91"/>
      <c r="BP17" s="91"/>
      <c r="BQ17" s="91"/>
      <c r="BR17" s="91"/>
      <c r="BS17" s="91"/>
      <c r="BT17" s="91"/>
      <c r="BU17" s="91"/>
      <c r="BV17" s="91"/>
      <c r="BW17" s="91"/>
      <c r="BX17" s="91"/>
      <c r="BY17" s="91"/>
      <c r="BZ17" s="9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90"/>
      <c r="BM18" s="91"/>
      <c r="BN18" s="91"/>
      <c r="BO18" s="91"/>
      <c r="BP18" s="91"/>
      <c r="BQ18" s="91"/>
      <c r="BR18" s="91"/>
      <c r="BS18" s="91"/>
      <c r="BT18" s="91"/>
      <c r="BU18" s="91"/>
      <c r="BV18" s="91"/>
      <c r="BW18" s="91"/>
      <c r="BX18" s="91"/>
      <c r="BY18" s="91"/>
      <c r="BZ18" s="9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90"/>
      <c r="BM19" s="91"/>
      <c r="BN19" s="91"/>
      <c r="BO19" s="91"/>
      <c r="BP19" s="91"/>
      <c r="BQ19" s="91"/>
      <c r="BR19" s="91"/>
      <c r="BS19" s="91"/>
      <c r="BT19" s="91"/>
      <c r="BU19" s="91"/>
      <c r="BV19" s="91"/>
      <c r="BW19" s="91"/>
      <c r="BX19" s="91"/>
      <c r="BY19" s="91"/>
      <c r="BZ19" s="9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90"/>
      <c r="BM20" s="91"/>
      <c r="BN20" s="91"/>
      <c r="BO20" s="91"/>
      <c r="BP20" s="91"/>
      <c r="BQ20" s="91"/>
      <c r="BR20" s="91"/>
      <c r="BS20" s="91"/>
      <c r="BT20" s="91"/>
      <c r="BU20" s="91"/>
      <c r="BV20" s="91"/>
      <c r="BW20" s="91"/>
      <c r="BX20" s="91"/>
      <c r="BY20" s="91"/>
      <c r="BZ20" s="9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90"/>
      <c r="BM21" s="91"/>
      <c r="BN21" s="91"/>
      <c r="BO21" s="91"/>
      <c r="BP21" s="91"/>
      <c r="BQ21" s="91"/>
      <c r="BR21" s="91"/>
      <c r="BS21" s="91"/>
      <c r="BT21" s="91"/>
      <c r="BU21" s="91"/>
      <c r="BV21" s="91"/>
      <c r="BW21" s="91"/>
      <c r="BX21" s="91"/>
      <c r="BY21" s="91"/>
      <c r="BZ21" s="9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90"/>
      <c r="BM22" s="91"/>
      <c r="BN22" s="91"/>
      <c r="BO22" s="91"/>
      <c r="BP22" s="91"/>
      <c r="BQ22" s="91"/>
      <c r="BR22" s="91"/>
      <c r="BS22" s="91"/>
      <c r="BT22" s="91"/>
      <c r="BU22" s="91"/>
      <c r="BV22" s="91"/>
      <c r="BW22" s="91"/>
      <c r="BX22" s="91"/>
      <c r="BY22" s="91"/>
      <c r="BZ22" s="9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90"/>
      <c r="BM23" s="91"/>
      <c r="BN23" s="91"/>
      <c r="BO23" s="91"/>
      <c r="BP23" s="91"/>
      <c r="BQ23" s="91"/>
      <c r="BR23" s="91"/>
      <c r="BS23" s="91"/>
      <c r="BT23" s="91"/>
      <c r="BU23" s="91"/>
      <c r="BV23" s="91"/>
      <c r="BW23" s="91"/>
      <c r="BX23" s="91"/>
      <c r="BY23" s="91"/>
      <c r="BZ23" s="9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90"/>
      <c r="BM24" s="91"/>
      <c r="BN24" s="91"/>
      <c r="BO24" s="91"/>
      <c r="BP24" s="91"/>
      <c r="BQ24" s="91"/>
      <c r="BR24" s="91"/>
      <c r="BS24" s="91"/>
      <c r="BT24" s="91"/>
      <c r="BU24" s="91"/>
      <c r="BV24" s="91"/>
      <c r="BW24" s="91"/>
      <c r="BX24" s="91"/>
      <c r="BY24" s="91"/>
      <c r="BZ24" s="9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90"/>
      <c r="BM25" s="91"/>
      <c r="BN25" s="91"/>
      <c r="BO25" s="91"/>
      <c r="BP25" s="91"/>
      <c r="BQ25" s="91"/>
      <c r="BR25" s="91"/>
      <c r="BS25" s="91"/>
      <c r="BT25" s="91"/>
      <c r="BU25" s="91"/>
      <c r="BV25" s="91"/>
      <c r="BW25" s="91"/>
      <c r="BX25" s="91"/>
      <c r="BY25" s="91"/>
      <c r="BZ25" s="9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90"/>
      <c r="BM26" s="91"/>
      <c r="BN26" s="91"/>
      <c r="BO26" s="91"/>
      <c r="BP26" s="91"/>
      <c r="BQ26" s="91"/>
      <c r="BR26" s="91"/>
      <c r="BS26" s="91"/>
      <c r="BT26" s="91"/>
      <c r="BU26" s="91"/>
      <c r="BV26" s="91"/>
      <c r="BW26" s="91"/>
      <c r="BX26" s="91"/>
      <c r="BY26" s="91"/>
      <c r="BZ26" s="9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90"/>
      <c r="BM27" s="91"/>
      <c r="BN27" s="91"/>
      <c r="BO27" s="91"/>
      <c r="BP27" s="91"/>
      <c r="BQ27" s="91"/>
      <c r="BR27" s="91"/>
      <c r="BS27" s="91"/>
      <c r="BT27" s="91"/>
      <c r="BU27" s="91"/>
      <c r="BV27" s="91"/>
      <c r="BW27" s="91"/>
      <c r="BX27" s="91"/>
      <c r="BY27" s="91"/>
      <c r="BZ27" s="9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90"/>
      <c r="BM28" s="91"/>
      <c r="BN28" s="91"/>
      <c r="BO28" s="91"/>
      <c r="BP28" s="91"/>
      <c r="BQ28" s="91"/>
      <c r="BR28" s="91"/>
      <c r="BS28" s="91"/>
      <c r="BT28" s="91"/>
      <c r="BU28" s="91"/>
      <c r="BV28" s="91"/>
      <c r="BW28" s="91"/>
      <c r="BX28" s="91"/>
      <c r="BY28" s="91"/>
      <c r="BZ28" s="9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90"/>
      <c r="BM29" s="91"/>
      <c r="BN29" s="91"/>
      <c r="BO29" s="91"/>
      <c r="BP29" s="91"/>
      <c r="BQ29" s="91"/>
      <c r="BR29" s="91"/>
      <c r="BS29" s="91"/>
      <c r="BT29" s="91"/>
      <c r="BU29" s="91"/>
      <c r="BV29" s="91"/>
      <c r="BW29" s="91"/>
      <c r="BX29" s="91"/>
      <c r="BY29" s="91"/>
      <c r="BZ29" s="9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90"/>
      <c r="BM30" s="91"/>
      <c r="BN30" s="91"/>
      <c r="BO30" s="91"/>
      <c r="BP30" s="91"/>
      <c r="BQ30" s="91"/>
      <c r="BR30" s="91"/>
      <c r="BS30" s="91"/>
      <c r="BT30" s="91"/>
      <c r="BU30" s="91"/>
      <c r="BV30" s="91"/>
      <c r="BW30" s="91"/>
      <c r="BX30" s="91"/>
      <c r="BY30" s="91"/>
      <c r="BZ30" s="9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90"/>
      <c r="BM31" s="91"/>
      <c r="BN31" s="91"/>
      <c r="BO31" s="91"/>
      <c r="BP31" s="91"/>
      <c r="BQ31" s="91"/>
      <c r="BR31" s="91"/>
      <c r="BS31" s="91"/>
      <c r="BT31" s="91"/>
      <c r="BU31" s="91"/>
      <c r="BV31" s="91"/>
      <c r="BW31" s="91"/>
      <c r="BX31" s="91"/>
      <c r="BY31" s="91"/>
      <c r="BZ31" s="9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90"/>
      <c r="BM32" s="91"/>
      <c r="BN32" s="91"/>
      <c r="BO32" s="91"/>
      <c r="BP32" s="91"/>
      <c r="BQ32" s="91"/>
      <c r="BR32" s="91"/>
      <c r="BS32" s="91"/>
      <c r="BT32" s="91"/>
      <c r="BU32" s="91"/>
      <c r="BV32" s="91"/>
      <c r="BW32" s="91"/>
      <c r="BX32" s="91"/>
      <c r="BY32" s="91"/>
      <c r="BZ32" s="9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90"/>
      <c r="BM33" s="91"/>
      <c r="BN33" s="91"/>
      <c r="BO33" s="91"/>
      <c r="BP33" s="91"/>
      <c r="BQ33" s="91"/>
      <c r="BR33" s="91"/>
      <c r="BS33" s="91"/>
      <c r="BT33" s="91"/>
      <c r="BU33" s="91"/>
      <c r="BV33" s="91"/>
      <c r="BW33" s="91"/>
      <c r="BX33" s="91"/>
      <c r="BY33" s="91"/>
      <c r="BZ33" s="92"/>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90"/>
      <c r="BM34" s="91"/>
      <c r="BN34" s="91"/>
      <c r="BO34" s="91"/>
      <c r="BP34" s="91"/>
      <c r="BQ34" s="91"/>
      <c r="BR34" s="91"/>
      <c r="BS34" s="91"/>
      <c r="BT34" s="91"/>
      <c r="BU34" s="91"/>
      <c r="BV34" s="91"/>
      <c r="BW34" s="91"/>
      <c r="BX34" s="91"/>
      <c r="BY34" s="91"/>
      <c r="BZ34" s="92"/>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90"/>
      <c r="BM35" s="91"/>
      <c r="BN35" s="91"/>
      <c r="BO35" s="91"/>
      <c r="BP35" s="91"/>
      <c r="BQ35" s="91"/>
      <c r="BR35" s="91"/>
      <c r="BS35" s="91"/>
      <c r="BT35" s="91"/>
      <c r="BU35" s="91"/>
      <c r="BV35" s="91"/>
      <c r="BW35" s="91"/>
      <c r="BX35" s="91"/>
      <c r="BY35" s="91"/>
      <c r="BZ35" s="9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90"/>
      <c r="BM36" s="91"/>
      <c r="BN36" s="91"/>
      <c r="BO36" s="91"/>
      <c r="BP36" s="91"/>
      <c r="BQ36" s="91"/>
      <c r="BR36" s="91"/>
      <c r="BS36" s="91"/>
      <c r="BT36" s="91"/>
      <c r="BU36" s="91"/>
      <c r="BV36" s="91"/>
      <c r="BW36" s="91"/>
      <c r="BX36" s="91"/>
      <c r="BY36" s="91"/>
      <c r="BZ36" s="9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90"/>
      <c r="BM37" s="91"/>
      <c r="BN37" s="91"/>
      <c r="BO37" s="91"/>
      <c r="BP37" s="91"/>
      <c r="BQ37" s="91"/>
      <c r="BR37" s="91"/>
      <c r="BS37" s="91"/>
      <c r="BT37" s="91"/>
      <c r="BU37" s="91"/>
      <c r="BV37" s="91"/>
      <c r="BW37" s="91"/>
      <c r="BX37" s="91"/>
      <c r="BY37" s="91"/>
      <c r="BZ37" s="9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90"/>
      <c r="BM38" s="91"/>
      <c r="BN38" s="91"/>
      <c r="BO38" s="91"/>
      <c r="BP38" s="91"/>
      <c r="BQ38" s="91"/>
      <c r="BR38" s="91"/>
      <c r="BS38" s="91"/>
      <c r="BT38" s="91"/>
      <c r="BU38" s="91"/>
      <c r="BV38" s="91"/>
      <c r="BW38" s="91"/>
      <c r="BX38" s="91"/>
      <c r="BY38" s="91"/>
      <c r="BZ38" s="9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90"/>
      <c r="BM39" s="91"/>
      <c r="BN39" s="91"/>
      <c r="BO39" s="91"/>
      <c r="BP39" s="91"/>
      <c r="BQ39" s="91"/>
      <c r="BR39" s="91"/>
      <c r="BS39" s="91"/>
      <c r="BT39" s="91"/>
      <c r="BU39" s="91"/>
      <c r="BV39" s="91"/>
      <c r="BW39" s="91"/>
      <c r="BX39" s="91"/>
      <c r="BY39" s="91"/>
      <c r="BZ39" s="9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90"/>
      <c r="BM40" s="91"/>
      <c r="BN40" s="91"/>
      <c r="BO40" s="91"/>
      <c r="BP40" s="91"/>
      <c r="BQ40" s="91"/>
      <c r="BR40" s="91"/>
      <c r="BS40" s="91"/>
      <c r="BT40" s="91"/>
      <c r="BU40" s="91"/>
      <c r="BV40" s="91"/>
      <c r="BW40" s="91"/>
      <c r="BX40" s="91"/>
      <c r="BY40" s="91"/>
      <c r="BZ40" s="9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90"/>
      <c r="BM41" s="91"/>
      <c r="BN41" s="91"/>
      <c r="BO41" s="91"/>
      <c r="BP41" s="91"/>
      <c r="BQ41" s="91"/>
      <c r="BR41" s="91"/>
      <c r="BS41" s="91"/>
      <c r="BT41" s="91"/>
      <c r="BU41" s="91"/>
      <c r="BV41" s="91"/>
      <c r="BW41" s="91"/>
      <c r="BX41" s="91"/>
      <c r="BY41" s="91"/>
      <c r="BZ41" s="9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90"/>
      <c r="BM42" s="91"/>
      <c r="BN42" s="91"/>
      <c r="BO42" s="91"/>
      <c r="BP42" s="91"/>
      <c r="BQ42" s="91"/>
      <c r="BR42" s="91"/>
      <c r="BS42" s="91"/>
      <c r="BT42" s="91"/>
      <c r="BU42" s="91"/>
      <c r="BV42" s="91"/>
      <c r="BW42" s="91"/>
      <c r="BX42" s="91"/>
      <c r="BY42" s="91"/>
      <c r="BZ42" s="9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90"/>
      <c r="BM43" s="91"/>
      <c r="BN43" s="91"/>
      <c r="BO43" s="91"/>
      <c r="BP43" s="91"/>
      <c r="BQ43" s="91"/>
      <c r="BR43" s="91"/>
      <c r="BS43" s="91"/>
      <c r="BT43" s="91"/>
      <c r="BU43" s="91"/>
      <c r="BV43" s="91"/>
      <c r="BW43" s="91"/>
      <c r="BX43" s="91"/>
      <c r="BY43" s="91"/>
      <c r="BZ43" s="9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0"/>
      <c r="BM44" s="91"/>
      <c r="BN44" s="91"/>
      <c r="BO44" s="91"/>
      <c r="BP44" s="91"/>
      <c r="BQ44" s="91"/>
      <c r="BR44" s="91"/>
      <c r="BS44" s="91"/>
      <c r="BT44" s="91"/>
      <c r="BU44" s="91"/>
      <c r="BV44" s="91"/>
      <c r="BW44" s="91"/>
      <c r="BX44" s="91"/>
      <c r="BY44" s="91"/>
      <c r="BZ44" s="9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90" t="s">
        <v>106</v>
      </c>
      <c r="BM47" s="91"/>
      <c r="BN47" s="91"/>
      <c r="BO47" s="91"/>
      <c r="BP47" s="91"/>
      <c r="BQ47" s="91"/>
      <c r="BR47" s="91"/>
      <c r="BS47" s="91"/>
      <c r="BT47" s="91"/>
      <c r="BU47" s="91"/>
      <c r="BV47" s="91"/>
      <c r="BW47" s="91"/>
      <c r="BX47" s="91"/>
      <c r="BY47" s="91"/>
      <c r="BZ47" s="9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90"/>
      <c r="BM48" s="91"/>
      <c r="BN48" s="91"/>
      <c r="BO48" s="91"/>
      <c r="BP48" s="91"/>
      <c r="BQ48" s="91"/>
      <c r="BR48" s="91"/>
      <c r="BS48" s="91"/>
      <c r="BT48" s="91"/>
      <c r="BU48" s="91"/>
      <c r="BV48" s="91"/>
      <c r="BW48" s="91"/>
      <c r="BX48" s="91"/>
      <c r="BY48" s="91"/>
      <c r="BZ48" s="9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90"/>
      <c r="BM49" s="91"/>
      <c r="BN49" s="91"/>
      <c r="BO49" s="91"/>
      <c r="BP49" s="91"/>
      <c r="BQ49" s="91"/>
      <c r="BR49" s="91"/>
      <c r="BS49" s="91"/>
      <c r="BT49" s="91"/>
      <c r="BU49" s="91"/>
      <c r="BV49" s="91"/>
      <c r="BW49" s="91"/>
      <c r="BX49" s="91"/>
      <c r="BY49" s="91"/>
      <c r="BZ49" s="9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90"/>
      <c r="BM50" s="91"/>
      <c r="BN50" s="91"/>
      <c r="BO50" s="91"/>
      <c r="BP50" s="91"/>
      <c r="BQ50" s="91"/>
      <c r="BR50" s="91"/>
      <c r="BS50" s="91"/>
      <c r="BT50" s="91"/>
      <c r="BU50" s="91"/>
      <c r="BV50" s="91"/>
      <c r="BW50" s="91"/>
      <c r="BX50" s="91"/>
      <c r="BY50" s="91"/>
      <c r="BZ50" s="9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90"/>
      <c r="BM51" s="91"/>
      <c r="BN51" s="91"/>
      <c r="BO51" s="91"/>
      <c r="BP51" s="91"/>
      <c r="BQ51" s="91"/>
      <c r="BR51" s="91"/>
      <c r="BS51" s="91"/>
      <c r="BT51" s="91"/>
      <c r="BU51" s="91"/>
      <c r="BV51" s="91"/>
      <c r="BW51" s="91"/>
      <c r="BX51" s="91"/>
      <c r="BY51" s="91"/>
      <c r="BZ51" s="9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90"/>
      <c r="BM52" s="91"/>
      <c r="BN52" s="91"/>
      <c r="BO52" s="91"/>
      <c r="BP52" s="91"/>
      <c r="BQ52" s="91"/>
      <c r="BR52" s="91"/>
      <c r="BS52" s="91"/>
      <c r="BT52" s="91"/>
      <c r="BU52" s="91"/>
      <c r="BV52" s="91"/>
      <c r="BW52" s="91"/>
      <c r="BX52" s="91"/>
      <c r="BY52" s="91"/>
      <c r="BZ52" s="9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90"/>
      <c r="BM53" s="91"/>
      <c r="BN53" s="91"/>
      <c r="BO53" s="91"/>
      <c r="BP53" s="91"/>
      <c r="BQ53" s="91"/>
      <c r="BR53" s="91"/>
      <c r="BS53" s="91"/>
      <c r="BT53" s="91"/>
      <c r="BU53" s="91"/>
      <c r="BV53" s="91"/>
      <c r="BW53" s="91"/>
      <c r="BX53" s="91"/>
      <c r="BY53" s="91"/>
      <c r="BZ53" s="9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90"/>
      <c r="BM54" s="91"/>
      <c r="BN54" s="91"/>
      <c r="BO54" s="91"/>
      <c r="BP54" s="91"/>
      <c r="BQ54" s="91"/>
      <c r="BR54" s="91"/>
      <c r="BS54" s="91"/>
      <c r="BT54" s="91"/>
      <c r="BU54" s="91"/>
      <c r="BV54" s="91"/>
      <c r="BW54" s="91"/>
      <c r="BX54" s="91"/>
      <c r="BY54" s="91"/>
      <c r="BZ54" s="9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90"/>
      <c r="BM55" s="91"/>
      <c r="BN55" s="91"/>
      <c r="BO55" s="91"/>
      <c r="BP55" s="91"/>
      <c r="BQ55" s="91"/>
      <c r="BR55" s="91"/>
      <c r="BS55" s="91"/>
      <c r="BT55" s="91"/>
      <c r="BU55" s="91"/>
      <c r="BV55" s="91"/>
      <c r="BW55" s="91"/>
      <c r="BX55" s="91"/>
      <c r="BY55" s="91"/>
      <c r="BZ55" s="92"/>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90"/>
      <c r="BM56" s="91"/>
      <c r="BN56" s="91"/>
      <c r="BO56" s="91"/>
      <c r="BP56" s="91"/>
      <c r="BQ56" s="91"/>
      <c r="BR56" s="91"/>
      <c r="BS56" s="91"/>
      <c r="BT56" s="91"/>
      <c r="BU56" s="91"/>
      <c r="BV56" s="91"/>
      <c r="BW56" s="91"/>
      <c r="BX56" s="91"/>
      <c r="BY56" s="91"/>
      <c r="BZ56" s="92"/>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90"/>
      <c r="BM57" s="91"/>
      <c r="BN57" s="91"/>
      <c r="BO57" s="91"/>
      <c r="BP57" s="91"/>
      <c r="BQ57" s="91"/>
      <c r="BR57" s="91"/>
      <c r="BS57" s="91"/>
      <c r="BT57" s="91"/>
      <c r="BU57" s="91"/>
      <c r="BV57" s="91"/>
      <c r="BW57" s="91"/>
      <c r="BX57" s="91"/>
      <c r="BY57" s="91"/>
      <c r="BZ57" s="92"/>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90"/>
      <c r="BM58" s="91"/>
      <c r="BN58" s="91"/>
      <c r="BO58" s="91"/>
      <c r="BP58" s="91"/>
      <c r="BQ58" s="91"/>
      <c r="BR58" s="91"/>
      <c r="BS58" s="91"/>
      <c r="BT58" s="91"/>
      <c r="BU58" s="91"/>
      <c r="BV58" s="91"/>
      <c r="BW58" s="91"/>
      <c r="BX58" s="91"/>
      <c r="BY58" s="91"/>
      <c r="BZ58" s="92"/>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90"/>
      <c r="BM59" s="91"/>
      <c r="BN59" s="91"/>
      <c r="BO59" s="91"/>
      <c r="BP59" s="91"/>
      <c r="BQ59" s="91"/>
      <c r="BR59" s="91"/>
      <c r="BS59" s="91"/>
      <c r="BT59" s="91"/>
      <c r="BU59" s="91"/>
      <c r="BV59" s="91"/>
      <c r="BW59" s="91"/>
      <c r="BX59" s="91"/>
      <c r="BY59" s="91"/>
      <c r="BZ59" s="92"/>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90"/>
      <c r="BM60" s="91"/>
      <c r="BN60" s="91"/>
      <c r="BO60" s="91"/>
      <c r="BP60" s="91"/>
      <c r="BQ60" s="91"/>
      <c r="BR60" s="91"/>
      <c r="BS60" s="91"/>
      <c r="BT60" s="91"/>
      <c r="BU60" s="91"/>
      <c r="BV60" s="91"/>
      <c r="BW60" s="91"/>
      <c r="BX60" s="91"/>
      <c r="BY60" s="91"/>
      <c r="BZ60" s="92"/>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90"/>
      <c r="BM61" s="91"/>
      <c r="BN61" s="91"/>
      <c r="BO61" s="91"/>
      <c r="BP61" s="91"/>
      <c r="BQ61" s="91"/>
      <c r="BR61" s="91"/>
      <c r="BS61" s="91"/>
      <c r="BT61" s="91"/>
      <c r="BU61" s="91"/>
      <c r="BV61" s="91"/>
      <c r="BW61" s="91"/>
      <c r="BX61" s="91"/>
      <c r="BY61" s="91"/>
      <c r="BZ61" s="9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90"/>
      <c r="BM62" s="91"/>
      <c r="BN62" s="91"/>
      <c r="BO62" s="91"/>
      <c r="BP62" s="91"/>
      <c r="BQ62" s="91"/>
      <c r="BR62" s="91"/>
      <c r="BS62" s="91"/>
      <c r="BT62" s="91"/>
      <c r="BU62" s="91"/>
      <c r="BV62" s="91"/>
      <c r="BW62" s="91"/>
      <c r="BX62" s="91"/>
      <c r="BY62" s="91"/>
      <c r="BZ62" s="9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90"/>
      <c r="BM63" s="91"/>
      <c r="BN63" s="91"/>
      <c r="BO63" s="91"/>
      <c r="BP63" s="91"/>
      <c r="BQ63" s="91"/>
      <c r="BR63" s="91"/>
      <c r="BS63" s="91"/>
      <c r="BT63" s="91"/>
      <c r="BU63" s="91"/>
      <c r="BV63" s="91"/>
      <c r="BW63" s="91"/>
      <c r="BX63" s="91"/>
      <c r="BY63" s="91"/>
      <c r="BZ63" s="9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122262</v>
      </c>
      <c r="D6" s="31">
        <f t="shared" si="3"/>
        <v>46</v>
      </c>
      <c r="E6" s="31">
        <f t="shared" si="3"/>
        <v>1</v>
      </c>
      <c r="F6" s="31">
        <f t="shared" si="3"/>
        <v>0</v>
      </c>
      <c r="G6" s="31">
        <f t="shared" si="3"/>
        <v>1</v>
      </c>
      <c r="H6" s="31" t="str">
        <f t="shared" si="3"/>
        <v>千葉県　富津市</v>
      </c>
      <c r="I6" s="31" t="str">
        <f t="shared" si="3"/>
        <v>法適用</v>
      </c>
      <c r="J6" s="31" t="str">
        <f t="shared" si="3"/>
        <v>水道事業</v>
      </c>
      <c r="K6" s="31" t="str">
        <f t="shared" si="3"/>
        <v>末端給水事業</v>
      </c>
      <c r="L6" s="31" t="str">
        <f t="shared" si="3"/>
        <v>A5</v>
      </c>
      <c r="M6" s="32" t="str">
        <f t="shared" si="3"/>
        <v>-</v>
      </c>
      <c r="N6" s="32">
        <f t="shared" si="3"/>
        <v>60.52</v>
      </c>
      <c r="O6" s="32">
        <f t="shared" si="3"/>
        <v>94.71</v>
      </c>
      <c r="P6" s="32">
        <f t="shared" si="3"/>
        <v>4212</v>
      </c>
      <c r="Q6" s="32">
        <f t="shared" si="3"/>
        <v>46492</v>
      </c>
      <c r="R6" s="32">
        <f t="shared" si="3"/>
        <v>205.53</v>
      </c>
      <c r="S6" s="32">
        <f t="shared" si="3"/>
        <v>226.21</v>
      </c>
      <c r="T6" s="32">
        <f t="shared" si="3"/>
        <v>42852</v>
      </c>
      <c r="U6" s="32">
        <f t="shared" si="3"/>
        <v>119.31</v>
      </c>
      <c r="V6" s="32">
        <f t="shared" si="3"/>
        <v>359.17</v>
      </c>
      <c r="W6" s="33">
        <f>IF(W7="",NA(),W7)</f>
        <v>96.11</v>
      </c>
      <c r="X6" s="33">
        <f t="shared" ref="X6:AF6" si="4">IF(X7="",NA(),X7)</f>
        <v>100.08</v>
      </c>
      <c r="Y6" s="33">
        <f t="shared" si="4"/>
        <v>100.97</v>
      </c>
      <c r="Z6" s="33">
        <f t="shared" si="4"/>
        <v>104.18</v>
      </c>
      <c r="AA6" s="33">
        <f t="shared" si="4"/>
        <v>101.69</v>
      </c>
      <c r="AB6" s="33">
        <f t="shared" si="4"/>
        <v>105.61</v>
      </c>
      <c r="AC6" s="33">
        <f t="shared" si="4"/>
        <v>106.41</v>
      </c>
      <c r="AD6" s="33">
        <f t="shared" si="4"/>
        <v>106.89</v>
      </c>
      <c r="AE6" s="33">
        <f t="shared" si="4"/>
        <v>109.04</v>
      </c>
      <c r="AF6" s="33">
        <f t="shared" si="4"/>
        <v>109.64</v>
      </c>
      <c r="AG6" s="32" t="str">
        <f>IF(AG7="","",IF(AG7="-","【-】","【"&amp;SUBSTITUTE(TEXT(AG7,"#,##0.00"),"-","△")&amp;"】"))</f>
        <v>【113.56】</v>
      </c>
      <c r="AH6" s="33">
        <f>IF(AH7="",NA(),AH7)</f>
        <v>2.64</v>
      </c>
      <c r="AI6" s="33">
        <f t="shared" ref="AI6:AQ6" si="5">IF(AI7="",NA(),AI7)</f>
        <v>2.59</v>
      </c>
      <c r="AJ6" s="33">
        <f t="shared" si="5"/>
        <v>1.5</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1207.56</v>
      </c>
      <c r="AT6" s="33">
        <f t="shared" ref="AT6:BB6" si="6">IF(AT7="",NA(),AT7)</f>
        <v>1391.46</v>
      </c>
      <c r="AU6" s="33">
        <f t="shared" si="6"/>
        <v>1465.3</v>
      </c>
      <c r="AV6" s="33">
        <f t="shared" si="6"/>
        <v>374.06</v>
      </c>
      <c r="AW6" s="33">
        <f t="shared" si="6"/>
        <v>390.93</v>
      </c>
      <c r="AX6" s="33">
        <f t="shared" si="6"/>
        <v>832.37</v>
      </c>
      <c r="AY6" s="33">
        <f t="shared" si="6"/>
        <v>852.01</v>
      </c>
      <c r="AZ6" s="33">
        <f t="shared" si="6"/>
        <v>909.68</v>
      </c>
      <c r="BA6" s="33">
        <f t="shared" si="6"/>
        <v>382.09</v>
      </c>
      <c r="BB6" s="33">
        <f t="shared" si="6"/>
        <v>371.31</v>
      </c>
      <c r="BC6" s="32" t="str">
        <f>IF(BC7="","",IF(BC7="-","【-】","【"&amp;SUBSTITUTE(TEXT(BC7,"#,##0.00"),"-","△")&amp;"】"))</f>
        <v>【262.74】</v>
      </c>
      <c r="BD6" s="33">
        <f>IF(BD7="",NA(),BD7)</f>
        <v>306.17</v>
      </c>
      <c r="BE6" s="33">
        <f t="shared" ref="BE6:BM6" si="7">IF(BE7="",NA(),BE7)</f>
        <v>319.92</v>
      </c>
      <c r="BF6" s="33">
        <f t="shared" si="7"/>
        <v>340.81</v>
      </c>
      <c r="BG6" s="33">
        <f t="shared" si="7"/>
        <v>349.56</v>
      </c>
      <c r="BH6" s="33">
        <f t="shared" si="7"/>
        <v>360.26</v>
      </c>
      <c r="BI6" s="33">
        <f t="shared" si="7"/>
        <v>403.15</v>
      </c>
      <c r="BJ6" s="33">
        <f t="shared" si="7"/>
        <v>391.4</v>
      </c>
      <c r="BK6" s="33">
        <f t="shared" si="7"/>
        <v>382.65</v>
      </c>
      <c r="BL6" s="33">
        <f t="shared" si="7"/>
        <v>385.06</v>
      </c>
      <c r="BM6" s="33">
        <f t="shared" si="7"/>
        <v>373.09</v>
      </c>
      <c r="BN6" s="32" t="str">
        <f>IF(BN7="","",IF(BN7="-","【-】","【"&amp;SUBSTITUTE(TEXT(BN7,"#,##0.00"),"-","△")&amp;"】"))</f>
        <v>【276.38】</v>
      </c>
      <c r="BO6" s="33">
        <f>IF(BO7="",NA(),BO7)</f>
        <v>92.15</v>
      </c>
      <c r="BP6" s="33">
        <f t="shared" ref="BP6:BX6" si="8">IF(BP7="",NA(),BP7)</f>
        <v>92.45</v>
      </c>
      <c r="BQ6" s="33">
        <f t="shared" si="8"/>
        <v>92.95</v>
      </c>
      <c r="BR6" s="33">
        <f t="shared" si="8"/>
        <v>96.41</v>
      </c>
      <c r="BS6" s="33">
        <f t="shared" si="8"/>
        <v>96.95</v>
      </c>
      <c r="BT6" s="33">
        <f t="shared" si="8"/>
        <v>94.86</v>
      </c>
      <c r="BU6" s="33">
        <f t="shared" si="8"/>
        <v>95.91</v>
      </c>
      <c r="BV6" s="33">
        <f t="shared" si="8"/>
        <v>96.1</v>
      </c>
      <c r="BW6" s="33">
        <f t="shared" si="8"/>
        <v>99.07</v>
      </c>
      <c r="BX6" s="33">
        <f t="shared" si="8"/>
        <v>99.99</v>
      </c>
      <c r="BY6" s="32" t="str">
        <f>IF(BY7="","",IF(BY7="-","【-】","【"&amp;SUBSTITUTE(TEXT(BY7,"#,##0.00"),"-","△")&amp;"】"))</f>
        <v>【104.99】</v>
      </c>
      <c r="BZ6" s="33">
        <f>IF(BZ7="",NA(),BZ7)</f>
        <v>301.44</v>
      </c>
      <c r="CA6" s="33">
        <f t="shared" ref="CA6:CI6" si="9">IF(CA7="",NA(),CA7)</f>
        <v>301.05</v>
      </c>
      <c r="CB6" s="33">
        <f t="shared" si="9"/>
        <v>300.85000000000002</v>
      </c>
      <c r="CC6" s="33">
        <f t="shared" si="9"/>
        <v>291.51</v>
      </c>
      <c r="CD6" s="33">
        <f t="shared" si="9"/>
        <v>289.94</v>
      </c>
      <c r="CE6" s="33">
        <f t="shared" si="9"/>
        <v>179.14</v>
      </c>
      <c r="CF6" s="33">
        <f t="shared" si="9"/>
        <v>179.29</v>
      </c>
      <c r="CG6" s="33">
        <f t="shared" si="9"/>
        <v>178.39</v>
      </c>
      <c r="CH6" s="33">
        <f t="shared" si="9"/>
        <v>173.03</v>
      </c>
      <c r="CI6" s="33">
        <f t="shared" si="9"/>
        <v>171.15</v>
      </c>
      <c r="CJ6" s="32" t="str">
        <f>IF(CJ7="","",IF(CJ7="-","【-】","【"&amp;SUBSTITUTE(TEXT(CJ7,"#,##0.00"),"-","△")&amp;"】"))</f>
        <v>【163.72】</v>
      </c>
      <c r="CK6" s="33">
        <f>IF(CK7="",NA(),CK7)</f>
        <v>54.94</v>
      </c>
      <c r="CL6" s="33">
        <f t="shared" ref="CL6:CT6" si="10">IF(CL7="",NA(),CL7)</f>
        <v>54.84</v>
      </c>
      <c r="CM6" s="33">
        <f t="shared" si="10"/>
        <v>54.75</v>
      </c>
      <c r="CN6" s="33">
        <f t="shared" si="10"/>
        <v>55.4</v>
      </c>
      <c r="CO6" s="33">
        <f t="shared" si="10"/>
        <v>50.66</v>
      </c>
      <c r="CP6" s="33">
        <f t="shared" si="10"/>
        <v>58.76</v>
      </c>
      <c r="CQ6" s="33">
        <f t="shared" si="10"/>
        <v>59.09</v>
      </c>
      <c r="CR6" s="33">
        <f t="shared" si="10"/>
        <v>59.23</v>
      </c>
      <c r="CS6" s="33">
        <f t="shared" si="10"/>
        <v>58.58</v>
      </c>
      <c r="CT6" s="33">
        <f t="shared" si="10"/>
        <v>58.53</v>
      </c>
      <c r="CU6" s="32" t="str">
        <f>IF(CU7="","",IF(CU7="-","【-】","【"&amp;SUBSTITUTE(TEXT(CU7,"#,##0.00"),"-","△")&amp;"】"))</f>
        <v>【59.76】</v>
      </c>
      <c r="CV6" s="33">
        <f>IF(CV7="",NA(),CV7)</f>
        <v>83.6</v>
      </c>
      <c r="CW6" s="33">
        <f t="shared" ref="CW6:DE6" si="11">IF(CW7="",NA(),CW7)</f>
        <v>83.4</v>
      </c>
      <c r="CX6" s="33">
        <f t="shared" si="11"/>
        <v>83.2</v>
      </c>
      <c r="CY6" s="33">
        <f t="shared" si="11"/>
        <v>80.7</v>
      </c>
      <c r="CZ6" s="33">
        <f t="shared" si="11"/>
        <v>80.5</v>
      </c>
      <c r="DA6" s="33">
        <f t="shared" si="11"/>
        <v>84.87</v>
      </c>
      <c r="DB6" s="33">
        <f t="shared" si="11"/>
        <v>85.4</v>
      </c>
      <c r="DC6" s="33">
        <f t="shared" si="11"/>
        <v>85.53</v>
      </c>
      <c r="DD6" s="33">
        <f t="shared" si="11"/>
        <v>85.23</v>
      </c>
      <c r="DE6" s="33">
        <f t="shared" si="11"/>
        <v>85.26</v>
      </c>
      <c r="DF6" s="32" t="str">
        <f>IF(DF7="","",IF(DF7="-","【-】","【"&amp;SUBSTITUTE(TEXT(DF7,"#,##0.00"),"-","△")&amp;"】"))</f>
        <v>【89.95】</v>
      </c>
      <c r="DG6" s="33">
        <f>IF(DG7="",NA(),DG7)</f>
        <v>39.65</v>
      </c>
      <c r="DH6" s="33">
        <f t="shared" ref="DH6:DP6" si="12">IF(DH7="",NA(),DH7)</f>
        <v>40.299999999999997</v>
      </c>
      <c r="DI6" s="33">
        <f t="shared" si="12"/>
        <v>40.58</v>
      </c>
      <c r="DJ6" s="33">
        <f t="shared" si="12"/>
        <v>52.26</v>
      </c>
      <c r="DK6" s="33">
        <f t="shared" si="12"/>
        <v>55.33</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21.95</v>
      </c>
      <c r="DS6" s="33">
        <f t="shared" ref="DS6:EA6" si="13">IF(DS7="",NA(),DS7)</f>
        <v>41.44</v>
      </c>
      <c r="DT6" s="33">
        <f t="shared" si="13"/>
        <v>45.35</v>
      </c>
      <c r="DU6" s="33">
        <f t="shared" si="13"/>
        <v>52.15</v>
      </c>
      <c r="DV6" s="33">
        <f t="shared" si="13"/>
        <v>52.35</v>
      </c>
      <c r="DW6" s="33">
        <f t="shared" si="13"/>
        <v>6.47</v>
      </c>
      <c r="DX6" s="33">
        <f t="shared" si="13"/>
        <v>7.8</v>
      </c>
      <c r="DY6" s="33">
        <f t="shared" si="13"/>
        <v>8.39</v>
      </c>
      <c r="DZ6" s="33">
        <f t="shared" si="13"/>
        <v>10.09</v>
      </c>
      <c r="EA6" s="33">
        <f t="shared" si="13"/>
        <v>10.54</v>
      </c>
      <c r="EB6" s="32" t="str">
        <f>IF(EB7="","",IF(EB7="-","【-】","【"&amp;SUBSTITUTE(TEXT(EB7,"#,##0.00"),"-","△")&amp;"】"))</f>
        <v>【13.18】</v>
      </c>
      <c r="EC6" s="33">
        <f>IF(EC7="",NA(),EC7)</f>
        <v>0.4</v>
      </c>
      <c r="ED6" s="33">
        <f t="shared" ref="ED6:EL6" si="14">IF(ED7="",NA(),ED7)</f>
        <v>0.93</v>
      </c>
      <c r="EE6" s="33">
        <f t="shared" si="14"/>
        <v>0.68</v>
      </c>
      <c r="EF6" s="33">
        <f t="shared" si="14"/>
        <v>0.55000000000000004</v>
      </c>
      <c r="EG6" s="33">
        <f t="shared" si="14"/>
        <v>0.81</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x14ac:dyDescent="0.15">
      <c r="A7" s="26"/>
      <c r="B7" s="35">
        <v>2015</v>
      </c>
      <c r="C7" s="35">
        <v>122262</v>
      </c>
      <c r="D7" s="35">
        <v>46</v>
      </c>
      <c r="E7" s="35">
        <v>1</v>
      </c>
      <c r="F7" s="35">
        <v>0</v>
      </c>
      <c r="G7" s="35">
        <v>1</v>
      </c>
      <c r="H7" s="35" t="s">
        <v>93</v>
      </c>
      <c r="I7" s="35" t="s">
        <v>94</v>
      </c>
      <c r="J7" s="35" t="s">
        <v>95</v>
      </c>
      <c r="K7" s="35" t="s">
        <v>96</v>
      </c>
      <c r="L7" s="35" t="s">
        <v>97</v>
      </c>
      <c r="M7" s="36" t="s">
        <v>98</v>
      </c>
      <c r="N7" s="36">
        <v>60.52</v>
      </c>
      <c r="O7" s="36">
        <v>94.71</v>
      </c>
      <c r="P7" s="36">
        <v>4212</v>
      </c>
      <c r="Q7" s="36">
        <v>46492</v>
      </c>
      <c r="R7" s="36">
        <v>205.53</v>
      </c>
      <c r="S7" s="36">
        <v>226.21</v>
      </c>
      <c r="T7" s="36">
        <v>42852</v>
      </c>
      <c r="U7" s="36">
        <v>119.31</v>
      </c>
      <c r="V7" s="36">
        <v>359.17</v>
      </c>
      <c r="W7" s="36">
        <v>96.11</v>
      </c>
      <c r="X7" s="36">
        <v>100.08</v>
      </c>
      <c r="Y7" s="36">
        <v>100.97</v>
      </c>
      <c r="Z7" s="36">
        <v>104.18</v>
      </c>
      <c r="AA7" s="36">
        <v>101.69</v>
      </c>
      <c r="AB7" s="36">
        <v>105.61</v>
      </c>
      <c r="AC7" s="36">
        <v>106.41</v>
      </c>
      <c r="AD7" s="36">
        <v>106.89</v>
      </c>
      <c r="AE7" s="36">
        <v>109.04</v>
      </c>
      <c r="AF7" s="36">
        <v>109.64</v>
      </c>
      <c r="AG7" s="36">
        <v>113.56</v>
      </c>
      <c r="AH7" s="36">
        <v>2.64</v>
      </c>
      <c r="AI7" s="36">
        <v>2.59</v>
      </c>
      <c r="AJ7" s="36">
        <v>1.5</v>
      </c>
      <c r="AK7" s="36">
        <v>0</v>
      </c>
      <c r="AL7" s="36">
        <v>0</v>
      </c>
      <c r="AM7" s="36">
        <v>6.79</v>
      </c>
      <c r="AN7" s="36">
        <v>6.33</v>
      </c>
      <c r="AO7" s="36">
        <v>7.76</v>
      </c>
      <c r="AP7" s="36">
        <v>3.77</v>
      </c>
      <c r="AQ7" s="36">
        <v>3.62</v>
      </c>
      <c r="AR7" s="36">
        <v>0.87</v>
      </c>
      <c r="AS7" s="36">
        <v>1207.56</v>
      </c>
      <c r="AT7" s="36">
        <v>1391.46</v>
      </c>
      <c r="AU7" s="36">
        <v>1465.3</v>
      </c>
      <c r="AV7" s="36">
        <v>374.06</v>
      </c>
      <c r="AW7" s="36">
        <v>390.93</v>
      </c>
      <c r="AX7" s="36">
        <v>832.37</v>
      </c>
      <c r="AY7" s="36">
        <v>852.01</v>
      </c>
      <c r="AZ7" s="36">
        <v>909.68</v>
      </c>
      <c r="BA7" s="36">
        <v>382.09</v>
      </c>
      <c r="BB7" s="36">
        <v>371.31</v>
      </c>
      <c r="BC7" s="36">
        <v>262.74</v>
      </c>
      <c r="BD7" s="36">
        <v>306.17</v>
      </c>
      <c r="BE7" s="36">
        <v>319.92</v>
      </c>
      <c r="BF7" s="36">
        <v>340.81</v>
      </c>
      <c r="BG7" s="36">
        <v>349.56</v>
      </c>
      <c r="BH7" s="36">
        <v>360.26</v>
      </c>
      <c r="BI7" s="36">
        <v>403.15</v>
      </c>
      <c r="BJ7" s="36">
        <v>391.4</v>
      </c>
      <c r="BK7" s="36">
        <v>382.65</v>
      </c>
      <c r="BL7" s="36">
        <v>385.06</v>
      </c>
      <c r="BM7" s="36">
        <v>373.09</v>
      </c>
      <c r="BN7" s="36">
        <v>276.38</v>
      </c>
      <c r="BO7" s="36">
        <v>92.15</v>
      </c>
      <c r="BP7" s="36">
        <v>92.45</v>
      </c>
      <c r="BQ7" s="36">
        <v>92.95</v>
      </c>
      <c r="BR7" s="36">
        <v>96.41</v>
      </c>
      <c r="BS7" s="36">
        <v>96.95</v>
      </c>
      <c r="BT7" s="36">
        <v>94.86</v>
      </c>
      <c r="BU7" s="36">
        <v>95.91</v>
      </c>
      <c r="BV7" s="36">
        <v>96.1</v>
      </c>
      <c r="BW7" s="36">
        <v>99.07</v>
      </c>
      <c r="BX7" s="36">
        <v>99.99</v>
      </c>
      <c r="BY7" s="36">
        <v>104.99</v>
      </c>
      <c r="BZ7" s="36">
        <v>301.44</v>
      </c>
      <c r="CA7" s="36">
        <v>301.05</v>
      </c>
      <c r="CB7" s="36">
        <v>300.85000000000002</v>
      </c>
      <c r="CC7" s="36">
        <v>291.51</v>
      </c>
      <c r="CD7" s="36">
        <v>289.94</v>
      </c>
      <c r="CE7" s="36">
        <v>179.14</v>
      </c>
      <c r="CF7" s="36">
        <v>179.29</v>
      </c>
      <c r="CG7" s="36">
        <v>178.39</v>
      </c>
      <c r="CH7" s="36">
        <v>173.03</v>
      </c>
      <c r="CI7" s="36">
        <v>171.15</v>
      </c>
      <c r="CJ7" s="36">
        <v>163.72</v>
      </c>
      <c r="CK7" s="36">
        <v>54.94</v>
      </c>
      <c r="CL7" s="36">
        <v>54.84</v>
      </c>
      <c r="CM7" s="36">
        <v>54.75</v>
      </c>
      <c r="CN7" s="36">
        <v>55.4</v>
      </c>
      <c r="CO7" s="36">
        <v>50.66</v>
      </c>
      <c r="CP7" s="36">
        <v>58.76</v>
      </c>
      <c r="CQ7" s="36">
        <v>59.09</v>
      </c>
      <c r="CR7" s="36">
        <v>59.23</v>
      </c>
      <c r="CS7" s="36">
        <v>58.58</v>
      </c>
      <c r="CT7" s="36">
        <v>58.53</v>
      </c>
      <c r="CU7" s="36">
        <v>59.76</v>
      </c>
      <c r="CV7" s="36">
        <v>83.6</v>
      </c>
      <c r="CW7" s="36">
        <v>83.4</v>
      </c>
      <c r="CX7" s="36">
        <v>83.2</v>
      </c>
      <c r="CY7" s="36">
        <v>80.7</v>
      </c>
      <c r="CZ7" s="36">
        <v>80.5</v>
      </c>
      <c r="DA7" s="36">
        <v>84.87</v>
      </c>
      <c r="DB7" s="36">
        <v>85.4</v>
      </c>
      <c r="DC7" s="36">
        <v>85.53</v>
      </c>
      <c r="DD7" s="36">
        <v>85.23</v>
      </c>
      <c r="DE7" s="36">
        <v>85.26</v>
      </c>
      <c r="DF7" s="36">
        <v>89.95</v>
      </c>
      <c r="DG7" s="36">
        <v>39.65</v>
      </c>
      <c r="DH7" s="36">
        <v>40.299999999999997</v>
      </c>
      <c r="DI7" s="36">
        <v>40.58</v>
      </c>
      <c r="DJ7" s="36">
        <v>52.26</v>
      </c>
      <c r="DK7" s="36">
        <v>55.33</v>
      </c>
      <c r="DL7" s="36">
        <v>35.53</v>
      </c>
      <c r="DM7" s="36">
        <v>36.36</v>
      </c>
      <c r="DN7" s="36">
        <v>37.340000000000003</v>
      </c>
      <c r="DO7" s="36">
        <v>44.31</v>
      </c>
      <c r="DP7" s="36">
        <v>45.75</v>
      </c>
      <c r="DQ7" s="36">
        <v>47.18</v>
      </c>
      <c r="DR7" s="36">
        <v>21.95</v>
      </c>
      <c r="DS7" s="36">
        <v>41.44</v>
      </c>
      <c r="DT7" s="36">
        <v>45.35</v>
      </c>
      <c r="DU7" s="36">
        <v>52.15</v>
      </c>
      <c r="DV7" s="36">
        <v>52.35</v>
      </c>
      <c r="DW7" s="36">
        <v>6.47</v>
      </c>
      <c r="DX7" s="36">
        <v>7.8</v>
      </c>
      <c r="DY7" s="36">
        <v>8.39</v>
      </c>
      <c r="DZ7" s="36">
        <v>10.09</v>
      </c>
      <c r="EA7" s="36">
        <v>10.54</v>
      </c>
      <c r="EB7" s="36">
        <v>13.18</v>
      </c>
      <c r="EC7" s="36">
        <v>0.4</v>
      </c>
      <c r="ED7" s="36">
        <v>0.93</v>
      </c>
      <c r="EE7" s="36">
        <v>0.68</v>
      </c>
      <c r="EF7" s="36">
        <v>0.55000000000000004</v>
      </c>
      <c r="EG7" s="36">
        <v>0.81</v>
      </c>
      <c r="EH7" s="36">
        <v>0.7</v>
      </c>
      <c r="EI7" s="36">
        <v>0.81</v>
      </c>
      <c r="EJ7" s="36">
        <v>0.59</v>
      </c>
      <c r="EK7" s="36">
        <v>0.6</v>
      </c>
      <c r="EL7" s="36">
        <v>0.56000000000000005</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2017-02-06T05:05:05Z</cp:lastPrinted>
  <dcterms:created xsi:type="dcterms:W3CDTF">2017-02-01T08:38:40Z</dcterms:created>
  <dcterms:modified xsi:type="dcterms:W3CDTF">2017-02-09T02:24:22Z</dcterms:modified>
  <cp:category/>
</cp:coreProperties>
</file>