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下水道\"/>
    </mc:Choice>
  </mc:AlternateContent>
  <workbookProtection workbookPassword="8649" lockStructure="1"/>
  <bookViews>
    <workbookView xWindow="0" yWindow="0" windowWidth="20490" windowHeight="747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W10" i="4" s="1"/>
  <c r="O6" i="5"/>
  <c r="P10" i="4" s="1"/>
  <c r="N6" i="5"/>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BB8" i="4"/>
  <c r="W8" i="4"/>
  <c r="I8" i="4"/>
  <c r="D10" i="5" l="1"/>
  <c r="C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<sst xmlns="http://schemas.openxmlformats.org/spreadsheetml/2006/main" count="309" uniqueCount="110">
  <si>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</si>
  <si>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</si>
  <si>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</si>
  <si>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</si>
  <si>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</si>
  <si>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</si>
  <si>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</si>
  <si>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</si>
  <si>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</si>
  <si>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</si>
  <si>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</si>
  <si>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</si>
  <si>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</si>
  <si>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</si>
  <si>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</si>
  <si>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</si>
  <si>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</si>
  <si>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</si>
  <si>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</si>
  <si>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</si>
  <si>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</si>
  <si>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</si>
  <si>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</si>
  <si>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</si>
  <si>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</si>
  <si>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</si>
  <si>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</si>
  <si>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</si>
  <si>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</si>
  <si>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</si>
  <si>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</si>
  <si>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</si>
  <si>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</si>
  <si>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</si>
  <si>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</si>
  <si>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</si>
  <si>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</si>
  <si>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</si>
  <si>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</si>
  <si>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</si>
  <si>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</si>
  <si>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</si>
  <si>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</si>
  <si>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</si>
  <si>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</si>
  <si>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</si>
  <si>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</si>
  <si>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</si>
  <si>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</si>
  <si>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</si>
  <si>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</si>
  <si>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</si>
  <si>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</si>
  <si>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</si>
  <si>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</si>
  <si>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</si>
  <si>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</si>
  <si>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</si>
  <si>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</si>
  <si>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</si>
  <si>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</si>
  <si>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</si>
  <si>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</si>
  <si>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</si>
  <si>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</si>
  <si>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</si>
  <si>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</si>
  <si>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</si>
  <si>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</si>
  <si>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</si>
  <si>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</si>
  <si>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</si>
  <si>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</si>
  <si>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</si>
  <si>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</si>
  <si>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</si>
  <si>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</si>
  <si>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</si>
  <si>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</si>
  <si>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</si>
  <si>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</si>
  <si>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</si>
  <si>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</si>
  <si>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</si>
  <si>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</si>
  <si>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</si>
  <si>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</si>
  <si>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</si>
  <si>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</si>
  <si>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</si>
  <si>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</si>
  <si>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</si>
  <si>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</si>
  <si>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</si>
  <si>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</si>
  <si>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</si>
  <si>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流山市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</si>
  <si>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</si>
  <si>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</si>
  <si>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</si>
  <si>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</si>
  <si>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</si>
  <si>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</si>
  <si>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</si>
  <si>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</si>
  <si>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</si>
  <si>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</si>
  <si>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平成２７年度から公営企業へ移行したが、流山市の普及率は８２．９５％と低く、それを表すように類似団体よりも経費回収率が低くなっている。
　汚水適正処理構想の見直しによる公共下水道整備の今後１０年概成（平成３６年度末）及びストックマネジメントによる更新計画と合わせて適正な料金の検討を経営戦略で行う予定である。</t>
    <rPh sb="1" eb="3">
      <t>ヘイセイ</t>
    </rPh>
    <rPh sb="5" eb="7">
      <t>ネンド</t>
    </rPh>
    <rPh sb="9" eb="11">
      <t>コウエイ</t>
    </rPh>
    <rPh sb="11" eb="13">
      <t>キギョウ</t>
    </rPh>
    <rPh sb="14" eb="16">
      <t>イコウ</t>
    </rPh>
    <rPh sb="20" eb="23">
      <t>ナガレヤマシ</t>
    </rPh>
    <rPh sb="24" eb="26">
      <t>フキュウ</t>
    </rPh>
    <rPh sb="26" eb="27">
      <t>リツ</t>
    </rPh>
    <rPh sb="35" eb="36">
      <t>ヒク</t>
    </rPh>
    <rPh sb="41" eb="42">
      <t>アラワ</t>
    </rPh>
    <rPh sb="46" eb="48">
      <t>ルイジ</t>
    </rPh>
    <rPh sb="48" eb="50">
      <t>ダンタイ</t>
    </rPh>
    <rPh sb="53" eb="55">
      <t>ケイヒ</t>
    </rPh>
    <rPh sb="55" eb="57">
      <t>カイシュウ</t>
    </rPh>
    <rPh sb="57" eb="58">
      <t>リツ</t>
    </rPh>
    <rPh sb="59" eb="60">
      <t>ヒク</t>
    </rPh>
    <rPh sb="69" eb="71">
      <t>オスイ</t>
    </rPh>
    <rPh sb="71" eb="73">
      <t>テキセイ</t>
    </rPh>
    <rPh sb="73" eb="75">
      <t>ショリ</t>
    </rPh>
    <rPh sb="75" eb="77">
      <t>コウソウ</t>
    </rPh>
    <rPh sb="78" eb="80">
      <t>ミナオ</t>
    </rPh>
    <rPh sb="84" eb="86">
      <t>コウキョウ</t>
    </rPh>
    <rPh sb="86" eb="89">
      <t>ゲスイドウ</t>
    </rPh>
    <rPh sb="89" eb="91">
      <t>セイビ</t>
    </rPh>
    <rPh sb="92" eb="94">
      <t>コンゴ</t>
    </rPh>
    <rPh sb="96" eb="97">
      <t>ネン</t>
    </rPh>
    <rPh sb="97" eb="99">
      <t>ガイセイ</t>
    </rPh>
    <rPh sb="100" eb="102">
      <t>ヘイセイ</t>
    </rPh>
    <rPh sb="104" eb="107">
      <t>ネンドマツ</t>
    </rPh>
    <rPh sb="108" eb="109">
      <t>オヨ</t>
    </rPh>
    <rPh sb="123" eb="125">
      <t>コウシン</t>
    </rPh>
    <rPh sb="125" eb="127">
      <t>ケイカク</t>
    </rPh>
    <rPh sb="128" eb="129">
      <t>ア</t>
    </rPh>
    <rPh sb="132" eb="134">
      <t>テキセイ</t>
    </rPh>
    <rPh sb="135" eb="137">
      <t>リョウキン</t>
    </rPh>
    <rPh sb="138" eb="140">
      <t>ケントウ</t>
    </rPh>
    <rPh sb="141" eb="143">
      <t>ケイエイ</t>
    </rPh>
    <rPh sb="143" eb="145">
      <t>センリャク</t>
    </rPh>
    <rPh sb="146" eb="147">
      <t>オコナ</t>
    </rPh>
    <rPh sb="148" eb="150">
      <t>ヨテイ</t>
    </rPh>
    <phoneticPr fontId="4"/>
  </si>
  <si>
    <t>　経営の健全性を示す経常収支比率は１００％を超えたものの、使用料で必要経費を賄う指標である経費回収率が低く、類似団体と比較しても低いことから適正な下水道使用料の検討が必要である。
　財務の安全性を示す流動比率は類似団体と同等であるが、１００％を下回っており、支払能力を高める改善を図る必要がある。
　企業債残高対事業規模比率については、類似団体と比較して非常に高い数値を示しているが、流山市は下水道整備の途中にあるためであり、少しずつではあるが企業債残高は減少し始めている。
　水洗化率は類似団体と比較して若干低くなっているが、供用開始区域を広げている段階であるためと考える。
　流山市は、普及率が８２．９５％であり、汚水適正処理構想の見直しにより今後１０年（平成３６年度末）での公共下水道整備概成を目指し事業を実施しくいくことから、経営面を含め、平成２８年度から２カ年で進める経営戦略で検討をしていく。</t>
    <rPh sb="1" eb="3">
      <t>ケイエイ</t>
    </rPh>
    <rPh sb="4" eb="7">
      <t>ケンゼンセイ</t>
    </rPh>
    <rPh sb="8" eb="9">
      <t>シメ</t>
    </rPh>
    <rPh sb="10" eb="12">
      <t>ケイジョウ</t>
    </rPh>
    <rPh sb="12" eb="14">
      <t>シュウシ</t>
    </rPh>
    <rPh sb="14" eb="16">
      <t>ヒリツ</t>
    </rPh>
    <rPh sb="22" eb="23">
      <t>コ</t>
    </rPh>
    <rPh sb="29" eb="32">
      <t>シヨウリョウ</t>
    </rPh>
    <rPh sb="33" eb="35">
      <t>ヒツヨウ</t>
    </rPh>
    <rPh sb="35" eb="37">
      <t>ケイヒ</t>
    </rPh>
    <rPh sb="38" eb="39">
      <t>マカナ</t>
    </rPh>
    <rPh sb="40" eb="42">
      <t>シヒョウ</t>
    </rPh>
    <rPh sb="45" eb="47">
      <t>ケイヒ</t>
    </rPh>
    <rPh sb="47" eb="49">
      <t>カイシュウ</t>
    </rPh>
    <rPh sb="49" eb="50">
      <t>リツ</t>
    </rPh>
    <rPh sb="51" eb="52">
      <t>ヒク</t>
    </rPh>
    <rPh sb="54" eb="56">
      <t>ルイジ</t>
    </rPh>
    <rPh sb="56" eb="58">
      <t>ダンタイ</t>
    </rPh>
    <rPh sb="59" eb="61">
      <t>ヒカク</t>
    </rPh>
    <rPh sb="64" eb="65">
      <t>ヒク</t>
    </rPh>
    <rPh sb="70" eb="72">
      <t>テキセイ</t>
    </rPh>
    <rPh sb="73" eb="76">
      <t>ゲスイドウ</t>
    </rPh>
    <rPh sb="76" eb="79">
      <t>シヨウリョウ</t>
    </rPh>
    <rPh sb="80" eb="82">
      <t>ケントウ</t>
    </rPh>
    <rPh sb="83" eb="85">
      <t>ヒツヨウ</t>
    </rPh>
    <rPh sb="91" eb="93">
      <t>ザイム</t>
    </rPh>
    <rPh sb="94" eb="97">
      <t>アンゼンセイ</t>
    </rPh>
    <rPh sb="98" eb="99">
      <t>シメ</t>
    </rPh>
    <rPh sb="100" eb="102">
      <t>リュウドウ</t>
    </rPh>
    <rPh sb="102" eb="104">
      <t>ヒリツ</t>
    </rPh>
    <rPh sb="105" eb="107">
      <t>ルイジ</t>
    </rPh>
    <rPh sb="107" eb="109">
      <t>ダンタイ</t>
    </rPh>
    <rPh sb="110" eb="112">
      <t>ドウトウ</t>
    </rPh>
    <rPh sb="122" eb="124">
      <t>シタマワ</t>
    </rPh>
    <rPh sb="129" eb="131">
      <t>シハラ</t>
    </rPh>
    <rPh sb="131" eb="133">
      <t>ノウリョク</t>
    </rPh>
    <rPh sb="134" eb="135">
      <t>タカ</t>
    </rPh>
    <rPh sb="137" eb="139">
      <t>カイゼン</t>
    </rPh>
    <rPh sb="140" eb="141">
      <t>ハカ</t>
    </rPh>
    <rPh sb="142" eb="144">
      <t>ヒツヨウ</t>
    </rPh>
    <rPh sb="150" eb="152">
      <t>キギョウ</t>
    </rPh>
    <rPh sb="152" eb="153">
      <t>サイ</t>
    </rPh>
    <rPh sb="153" eb="155">
      <t>ザンダカ</t>
    </rPh>
    <rPh sb="155" eb="156">
      <t>タイ</t>
    </rPh>
    <rPh sb="156" eb="158">
      <t>ジギョウ</t>
    </rPh>
    <rPh sb="158" eb="160">
      <t>キボ</t>
    </rPh>
    <rPh sb="160" eb="162">
      <t>ヒリツ</t>
    </rPh>
    <rPh sb="168" eb="170">
      <t>ルイジ</t>
    </rPh>
    <rPh sb="170" eb="172">
      <t>ダンタイ</t>
    </rPh>
    <rPh sb="173" eb="175">
      <t>ヒカク</t>
    </rPh>
    <rPh sb="177" eb="179">
      <t>ヒジョウ</t>
    </rPh>
    <rPh sb="180" eb="181">
      <t>タカ</t>
    </rPh>
    <rPh sb="182" eb="184">
      <t>スウチ</t>
    </rPh>
    <rPh sb="185" eb="186">
      <t>シメ</t>
    </rPh>
    <rPh sb="192" eb="194">
      <t>ナガレヤマ</t>
    </rPh>
    <rPh sb="194" eb="195">
      <t>シ</t>
    </rPh>
    <rPh sb="196" eb="199">
      <t>ゲスイドウ</t>
    </rPh>
    <rPh sb="199" eb="201">
      <t>セイビ</t>
    </rPh>
    <rPh sb="202" eb="204">
      <t>トチュウ</t>
    </rPh>
    <rPh sb="213" eb="214">
      <t>スコ</t>
    </rPh>
    <rPh sb="222" eb="224">
      <t>キギョウ</t>
    </rPh>
    <rPh sb="224" eb="225">
      <t>サイ</t>
    </rPh>
    <rPh sb="225" eb="227">
      <t>ザンダカ</t>
    </rPh>
    <rPh sb="228" eb="230">
      <t>ゲンショウ</t>
    </rPh>
    <rPh sb="231" eb="232">
      <t>ハジ</t>
    </rPh>
    <rPh sb="239" eb="242">
      <t>スイセンカ</t>
    </rPh>
    <rPh sb="242" eb="243">
      <t>リツ</t>
    </rPh>
    <rPh sb="244" eb="246">
      <t>ルイジ</t>
    </rPh>
    <rPh sb="246" eb="248">
      <t>ダンタイ</t>
    </rPh>
    <rPh sb="249" eb="251">
      <t>ヒカク</t>
    </rPh>
    <rPh sb="253" eb="255">
      <t>ジャッカン</t>
    </rPh>
    <rPh sb="255" eb="256">
      <t>ヒク</t>
    </rPh>
    <rPh sb="264" eb="266">
      <t>キョウヨウ</t>
    </rPh>
    <rPh sb="266" eb="268">
      <t>カイシ</t>
    </rPh>
    <rPh sb="268" eb="270">
      <t>クイキ</t>
    </rPh>
    <rPh sb="271" eb="272">
      <t>ヒロ</t>
    </rPh>
    <rPh sb="276" eb="278">
      <t>ダンカイ</t>
    </rPh>
    <rPh sb="284" eb="285">
      <t>カンガ</t>
    </rPh>
    <rPh sb="290" eb="293">
      <t>ナガレヤマシ</t>
    </rPh>
    <rPh sb="295" eb="297">
      <t>フキュウ</t>
    </rPh>
    <rPh sb="297" eb="298">
      <t>リツ</t>
    </rPh>
    <rPh sb="309" eb="311">
      <t>オスイ</t>
    </rPh>
    <rPh sb="311" eb="313">
      <t>テキセイ</t>
    </rPh>
    <rPh sb="313" eb="315">
      <t>ショリ</t>
    </rPh>
    <rPh sb="315" eb="317">
      <t>コウソウ</t>
    </rPh>
    <rPh sb="318" eb="320">
      <t>ミナオ</t>
    </rPh>
    <rPh sb="324" eb="326">
      <t>コンゴ</t>
    </rPh>
    <rPh sb="328" eb="329">
      <t>ネン</t>
    </rPh>
    <rPh sb="330" eb="332">
      <t>ヘイセイ</t>
    </rPh>
    <rPh sb="334" eb="337">
      <t>ネンドマツ</t>
    </rPh>
    <rPh sb="340" eb="342">
      <t>コウキョウ</t>
    </rPh>
    <rPh sb="342" eb="345">
      <t>ゲスイドウ</t>
    </rPh>
    <rPh sb="345" eb="347">
      <t>セイビ</t>
    </rPh>
    <rPh sb="347" eb="349">
      <t>ガイセイ</t>
    </rPh>
    <rPh sb="350" eb="352">
      <t>メザ</t>
    </rPh>
    <rPh sb="353" eb="355">
      <t>ジギョウ</t>
    </rPh>
    <rPh sb="356" eb="358">
      <t>ジッシ</t>
    </rPh>
    <rPh sb="367" eb="369">
      <t>ケイエイ</t>
    </rPh>
    <rPh sb="369" eb="370">
      <t>メン</t>
    </rPh>
    <rPh sb="371" eb="372">
      <t>フク</t>
    </rPh>
    <rPh sb="374" eb="376">
      <t>ヘイセイ</t>
    </rPh>
    <rPh sb="378" eb="380">
      <t>ネンド</t>
    </rPh>
    <rPh sb="384" eb="385">
      <t>ネン</t>
    </rPh>
    <rPh sb="386" eb="387">
      <t>スス</t>
    </rPh>
    <rPh sb="389" eb="391">
      <t>ケイエイ</t>
    </rPh>
    <rPh sb="391" eb="393">
      <t>センリャク</t>
    </rPh>
    <rPh sb="394" eb="396">
      <t>ケントウ</t>
    </rPh>
    <phoneticPr fontId="4"/>
  </si>
  <si>
    <t>　具体的な老朽化の対策は行っていないが、平成２９年度にストックマネジメントを予算化し、今後の具体的な更新計画を作成する予定である。</t>
    <rPh sb="1" eb="4">
      <t>グタイテキ</t>
    </rPh>
    <rPh sb="5" eb="8">
      <t>ロウキュウカ</t>
    </rPh>
    <rPh sb="9" eb="11">
      <t>タイサク</t>
    </rPh>
    <rPh sb="12" eb="13">
      <t>オコナ</t>
    </rPh>
    <rPh sb="20" eb="22">
      <t>ヘイセイ</t>
    </rPh>
    <rPh sb="24" eb="26">
      <t>ネンド</t>
    </rPh>
    <rPh sb="38" eb="41">
      <t>ヨサンカ</t>
    </rPh>
    <rPh sb="43" eb="45">
      <t>コンゴ</t>
    </rPh>
    <rPh sb="46" eb="49">
      <t>グタイテキ</t>
    </rPh>
    <rPh sb="50" eb="52">
      <t>コウシン</t>
    </rPh>
    <rPh sb="52" eb="54">
      <t>ケイカク</t>
    </rPh>
    <rPh sb="55" eb="57">
      <t>サクセイ</t>
    </rPh>
    <rPh sb="59" eb="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</si>
</sst>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64D-498E-92A7-79C42035612F}"/>
            </c:ext>
          </c:extLst>
        </c:ser>
        <c:dLbls>
          <c:showLegendKey val="0"/>
          <c:showVal val="0"/>
          <c:showCatName val="0"/>
          <c:showSerName val="0"/>
          <c:showPercent val="0"/>
          <c:showBubbleSize val="0"/>
        </c:dLbls>
        <c:gapWidth val="150"/>
        <c:axId val="150037496"/>
        <c:axId val="22032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864D-498E-92A7-79C42035612F}"/>
            </c:ext>
          </c:extLst>
        </c:ser>
        <c:dLbls>
          <c:showLegendKey val="0"/>
          <c:showVal val="0"/>
          <c:showCatName val="0"/>
          <c:showSerName val="0"/>
          <c:showPercent val="0"/>
          <c:showBubbleSize val="0"/>
        </c:dLbls>
        <c:marker val="1"/>
        <c:smooth val="0"/>
        <c:axId val="150037496"/>
        <c:axId val="220325640"/>
      </c:lineChart>
      <c:dateAx>
        <c:axId val="150037496"/>
        <c:scaling>
          <c:orientation val="minMax"/>
        </c:scaling>
        <c:delete val="1"/>
        <c:axPos val="b"/>
        <c:numFmt formatCode="ge" sourceLinked="1"/>
        <c:majorTickMark val="none"/>
        <c:minorTickMark val="none"/>
        <c:tickLblPos val="none"/>
        <c:crossAx val="220325640"/>
        <c:crosses val="autoZero"/>
        <c:auto val="1"/>
        <c:lblOffset val="100"/>
        <c:baseTimeUnit val="years"/>
      </c:dateAx>
      <c:valAx>
        <c:axId val="22032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01-442D-A6A2-8FCE1F99FAA0}"/>
            </c:ext>
          </c:extLst>
        </c:ser>
        <c:dLbls>
          <c:showLegendKey val="0"/>
          <c:showVal val="0"/>
          <c:showCatName val="0"/>
          <c:showSerName val="0"/>
          <c:showPercent val="0"/>
          <c:showBubbleSize val="0"/>
        </c:dLbls>
        <c:gapWidth val="150"/>
        <c:axId val="221120392"/>
        <c:axId val="22112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72.239999999999995</c:v>
                </c:pt>
              </c:numCache>
            </c:numRef>
          </c:val>
          <c:smooth val="0"/>
          <c:extLst>
            <c:ext xmlns:c16="http://schemas.microsoft.com/office/drawing/2014/chart" uri="{C3380CC4-5D6E-409C-BE32-E72D297353CC}">
              <c16:uniqueId val="{00000001-7E01-442D-A6A2-8FCE1F99FAA0}"/>
            </c:ext>
          </c:extLst>
        </c:ser>
        <c:dLbls>
          <c:showLegendKey val="0"/>
          <c:showVal val="0"/>
          <c:showCatName val="0"/>
          <c:showSerName val="0"/>
          <c:showPercent val="0"/>
          <c:showBubbleSize val="0"/>
        </c:dLbls>
        <c:marker val="1"/>
        <c:smooth val="0"/>
        <c:axId val="221120392"/>
        <c:axId val="221120784"/>
      </c:lineChart>
      <c:dateAx>
        <c:axId val="221120392"/>
        <c:scaling>
          <c:orientation val="minMax"/>
        </c:scaling>
        <c:delete val="1"/>
        <c:axPos val="b"/>
        <c:numFmt formatCode="ge" sourceLinked="1"/>
        <c:majorTickMark val="none"/>
        <c:minorTickMark val="none"/>
        <c:tickLblPos val="none"/>
        <c:crossAx val="221120784"/>
        <c:crosses val="autoZero"/>
        <c:auto val="1"/>
        <c:lblOffset val="100"/>
        <c:baseTimeUnit val="years"/>
      </c:dateAx>
      <c:valAx>
        <c:axId val="22112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2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93.33</c:v>
                </c:pt>
              </c:numCache>
            </c:numRef>
          </c:val>
          <c:extLst>
            <c:ext xmlns:c16="http://schemas.microsoft.com/office/drawing/2014/chart" uri="{C3380CC4-5D6E-409C-BE32-E72D297353CC}">
              <c16:uniqueId val="{00000000-2B4F-4E9A-9497-687CE183522E}"/>
            </c:ext>
          </c:extLst>
        </c:ser>
        <c:dLbls>
          <c:showLegendKey val="0"/>
          <c:showVal val="0"/>
          <c:showCatName val="0"/>
          <c:showSerName val="0"/>
          <c:showPercent val="0"/>
          <c:showBubbleSize val="0"/>
        </c:dLbls>
        <c:gapWidth val="150"/>
        <c:axId val="221121960"/>
        <c:axId val="22112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96.84</c:v>
                </c:pt>
              </c:numCache>
            </c:numRef>
          </c:val>
          <c:smooth val="0"/>
          <c:extLst>
            <c:ext xmlns:c16="http://schemas.microsoft.com/office/drawing/2014/chart" uri="{C3380CC4-5D6E-409C-BE32-E72D297353CC}">
              <c16:uniqueId val="{00000001-2B4F-4E9A-9497-687CE183522E}"/>
            </c:ext>
          </c:extLst>
        </c:ser>
        <c:dLbls>
          <c:showLegendKey val="0"/>
          <c:showVal val="0"/>
          <c:showCatName val="0"/>
          <c:showSerName val="0"/>
          <c:showPercent val="0"/>
          <c:showBubbleSize val="0"/>
        </c:dLbls>
        <c:marker val="1"/>
        <c:smooth val="0"/>
        <c:axId val="221121960"/>
        <c:axId val="221122352"/>
      </c:lineChart>
      <c:dateAx>
        <c:axId val="221121960"/>
        <c:scaling>
          <c:orientation val="minMax"/>
        </c:scaling>
        <c:delete val="1"/>
        <c:axPos val="b"/>
        <c:numFmt formatCode="ge" sourceLinked="1"/>
        <c:majorTickMark val="none"/>
        <c:minorTickMark val="none"/>
        <c:tickLblPos val="none"/>
        <c:crossAx val="221122352"/>
        <c:crosses val="autoZero"/>
        <c:auto val="1"/>
        <c:lblOffset val="100"/>
        <c:baseTimeUnit val="years"/>
      </c:dateAx>
      <c:valAx>
        <c:axId val="22112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2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102.72</c:v>
                </c:pt>
              </c:numCache>
            </c:numRef>
          </c:val>
          <c:extLst>
            <c:ext xmlns:c16="http://schemas.microsoft.com/office/drawing/2014/chart" uri="{C3380CC4-5D6E-409C-BE32-E72D297353CC}">
              <c16:uniqueId val="{00000000-805A-4742-A3FD-D9EFE00DCECF}"/>
            </c:ext>
          </c:extLst>
        </c:ser>
        <c:dLbls>
          <c:showLegendKey val="0"/>
          <c:showVal val="0"/>
          <c:showCatName val="0"/>
          <c:showSerName val="0"/>
          <c:showPercent val="0"/>
          <c:showBubbleSize val="0"/>
        </c:dLbls>
        <c:gapWidth val="150"/>
        <c:axId val="220978384"/>
        <c:axId val="22097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105.91</c:v>
                </c:pt>
              </c:numCache>
            </c:numRef>
          </c:val>
          <c:smooth val="0"/>
          <c:extLst>
            <c:ext xmlns:c16="http://schemas.microsoft.com/office/drawing/2014/chart" uri="{C3380CC4-5D6E-409C-BE32-E72D297353CC}">
              <c16:uniqueId val="{00000001-805A-4742-A3FD-D9EFE00DCECF}"/>
            </c:ext>
          </c:extLst>
        </c:ser>
        <c:dLbls>
          <c:showLegendKey val="0"/>
          <c:showVal val="0"/>
          <c:showCatName val="0"/>
          <c:showSerName val="0"/>
          <c:showPercent val="0"/>
          <c:showBubbleSize val="0"/>
        </c:dLbls>
        <c:marker val="1"/>
        <c:smooth val="0"/>
        <c:axId val="220978384"/>
        <c:axId val="220978768"/>
      </c:lineChart>
      <c:dateAx>
        <c:axId val="220978384"/>
        <c:scaling>
          <c:orientation val="minMax"/>
        </c:scaling>
        <c:delete val="1"/>
        <c:axPos val="b"/>
        <c:numFmt formatCode="ge" sourceLinked="1"/>
        <c:majorTickMark val="none"/>
        <c:minorTickMark val="none"/>
        <c:tickLblPos val="none"/>
        <c:crossAx val="220978768"/>
        <c:crosses val="autoZero"/>
        <c:auto val="1"/>
        <c:lblOffset val="100"/>
        <c:baseTimeUnit val="years"/>
      </c:dateAx>
      <c:valAx>
        <c:axId val="22097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7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2.63</c:v>
                </c:pt>
              </c:numCache>
            </c:numRef>
          </c:val>
          <c:extLst>
            <c:ext xmlns:c16="http://schemas.microsoft.com/office/drawing/2014/chart" uri="{C3380CC4-5D6E-409C-BE32-E72D297353CC}">
              <c16:uniqueId val="{00000000-0EF0-40D1-BD22-AAA4416BF458}"/>
            </c:ext>
          </c:extLst>
        </c:ser>
        <c:dLbls>
          <c:showLegendKey val="0"/>
          <c:showVal val="0"/>
          <c:showCatName val="0"/>
          <c:showSerName val="0"/>
          <c:showPercent val="0"/>
          <c:showBubbleSize val="0"/>
        </c:dLbls>
        <c:gapWidth val="150"/>
        <c:axId val="220702888"/>
        <c:axId val="22070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22.87</c:v>
                </c:pt>
              </c:numCache>
            </c:numRef>
          </c:val>
          <c:smooth val="0"/>
          <c:extLst>
            <c:ext xmlns:c16="http://schemas.microsoft.com/office/drawing/2014/chart" uri="{C3380CC4-5D6E-409C-BE32-E72D297353CC}">
              <c16:uniqueId val="{00000001-0EF0-40D1-BD22-AAA4416BF458}"/>
            </c:ext>
          </c:extLst>
        </c:ser>
        <c:dLbls>
          <c:showLegendKey val="0"/>
          <c:showVal val="0"/>
          <c:showCatName val="0"/>
          <c:showSerName val="0"/>
          <c:showPercent val="0"/>
          <c:showBubbleSize val="0"/>
        </c:dLbls>
        <c:marker val="1"/>
        <c:smooth val="0"/>
        <c:axId val="220702888"/>
        <c:axId val="220709416"/>
      </c:lineChart>
      <c:dateAx>
        <c:axId val="220702888"/>
        <c:scaling>
          <c:orientation val="minMax"/>
        </c:scaling>
        <c:delete val="1"/>
        <c:axPos val="b"/>
        <c:numFmt formatCode="ge" sourceLinked="1"/>
        <c:majorTickMark val="none"/>
        <c:minorTickMark val="none"/>
        <c:tickLblPos val="none"/>
        <c:crossAx val="220709416"/>
        <c:crosses val="autoZero"/>
        <c:auto val="1"/>
        <c:lblOffset val="100"/>
        <c:baseTimeUnit val="years"/>
      </c:dateAx>
      <c:valAx>
        <c:axId val="22070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0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8CB-496F-A7A1-E335DB23BBE9}"/>
            </c:ext>
          </c:extLst>
        </c:ser>
        <c:dLbls>
          <c:showLegendKey val="0"/>
          <c:showVal val="0"/>
          <c:showCatName val="0"/>
          <c:showSerName val="0"/>
          <c:showPercent val="0"/>
          <c:showBubbleSize val="0"/>
        </c:dLbls>
        <c:gapWidth val="150"/>
        <c:axId val="220768104"/>
        <c:axId val="22078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c:v>
                </c:pt>
              </c:numCache>
            </c:numRef>
          </c:val>
          <c:smooth val="0"/>
          <c:extLst>
            <c:ext xmlns:c16="http://schemas.microsoft.com/office/drawing/2014/chart" uri="{C3380CC4-5D6E-409C-BE32-E72D297353CC}">
              <c16:uniqueId val="{00000001-C8CB-496F-A7A1-E335DB23BBE9}"/>
            </c:ext>
          </c:extLst>
        </c:ser>
        <c:dLbls>
          <c:showLegendKey val="0"/>
          <c:showVal val="0"/>
          <c:showCatName val="0"/>
          <c:showSerName val="0"/>
          <c:showPercent val="0"/>
          <c:showBubbleSize val="0"/>
        </c:dLbls>
        <c:marker val="1"/>
        <c:smooth val="0"/>
        <c:axId val="220768104"/>
        <c:axId val="220781520"/>
      </c:lineChart>
      <c:dateAx>
        <c:axId val="220768104"/>
        <c:scaling>
          <c:orientation val="minMax"/>
        </c:scaling>
        <c:delete val="1"/>
        <c:axPos val="b"/>
        <c:numFmt formatCode="ge" sourceLinked="1"/>
        <c:majorTickMark val="none"/>
        <c:minorTickMark val="none"/>
        <c:tickLblPos val="none"/>
        <c:crossAx val="220781520"/>
        <c:crosses val="autoZero"/>
        <c:auto val="1"/>
        <c:lblOffset val="100"/>
        <c:baseTimeUnit val="years"/>
      </c:dateAx>
      <c:valAx>
        <c:axId val="22078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6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F5-40C3-AA48-61740A9812B8}"/>
            </c:ext>
          </c:extLst>
        </c:ser>
        <c:dLbls>
          <c:showLegendKey val="0"/>
          <c:showVal val="0"/>
          <c:showCatName val="0"/>
          <c:showSerName val="0"/>
          <c:showPercent val="0"/>
          <c:showBubbleSize val="0"/>
        </c:dLbls>
        <c:gapWidth val="150"/>
        <c:axId val="220782696"/>
        <c:axId val="22078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8F5-40C3-AA48-61740A9812B8}"/>
            </c:ext>
          </c:extLst>
        </c:ser>
        <c:dLbls>
          <c:showLegendKey val="0"/>
          <c:showVal val="0"/>
          <c:showCatName val="0"/>
          <c:showSerName val="0"/>
          <c:showPercent val="0"/>
          <c:showBubbleSize val="0"/>
        </c:dLbls>
        <c:marker val="1"/>
        <c:smooth val="0"/>
        <c:axId val="220782696"/>
        <c:axId val="220783088"/>
      </c:lineChart>
      <c:dateAx>
        <c:axId val="220782696"/>
        <c:scaling>
          <c:orientation val="minMax"/>
        </c:scaling>
        <c:delete val="1"/>
        <c:axPos val="b"/>
        <c:numFmt formatCode="ge" sourceLinked="1"/>
        <c:majorTickMark val="none"/>
        <c:minorTickMark val="none"/>
        <c:tickLblPos val="none"/>
        <c:crossAx val="220783088"/>
        <c:crosses val="autoZero"/>
        <c:auto val="1"/>
        <c:lblOffset val="100"/>
        <c:baseTimeUnit val="years"/>
      </c:dateAx>
      <c:valAx>
        <c:axId val="22078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65.75</c:v>
                </c:pt>
              </c:numCache>
            </c:numRef>
          </c:val>
          <c:extLst>
            <c:ext xmlns:c16="http://schemas.microsoft.com/office/drawing/2014/chart" uri="{C3380CC4-5D6E-409C-BE32-E72D297353CC}">
              <c16:uniqueId val="{00000000-5118-43F9-8879-DF9909506C92}"/>
            </c:ext>
          </c:extLst>
        </c:ser>
        <c:dLbls>
          <c:showLegendKey val="0"/>
          <c:showVal val="0"/>
          <c:showCatName val="0"/>
          <c:showSerName val="0"/>
          <c:showPercent val="0"/>
          <c:showBubbleSize val="0"/>
        </c:dLbls>
        <c:gapWidth val="150"/>
        <c:axId val="220784264"/>
        <c:axId val="22078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66.900000000000006</c:v>
                </c:pt>
              </c:numCache>
            </c:numRef>
          </c:val>
          <c:smooth val="0"/>
          <c:extLst>
            <c:ext xmlns:c16="http://schemas.microsoft.com/office/drawing/2014/chart" uri="{C3380CC4-5D6E-409C-BE32-E72D297353CC}">
              <c16:uniqueId val="{00000001-5118-43F9-8879-DF9909506C92}"/>
            </c:ext>
          </c:extLst>
        </c:ser>
        <c:dLbls>
          <c:showLegendKey val="0"/>
          <c:showVal val="0"/>
          <c:showCatName val="0"/>
          <c:showSerName val="0"/>
          <c:showPercent val="0"/>
          <c:showBubbleSize val="0"/>
        </c:dLbls>
        <c:marker val="1"/>
        <c:smooth val="0"/>
        <c:axId val="220784264"/>
        <c:axId val="220784656"/>
      </c:lineChart>
      <c:dateAx>
        <c:axId val="220784264"/>
        <c:scaling>
          <c:orientation val="minMax"/>
        </c:scaling>
        <c:delete val="1"/>
        <c:axPos val="b"/>
        <c:numFmt formatCode="ge" sourceLinked="1"/>
        <c:majorTickMark val="none"/>
        <c:minorTickMark val="none"/>
        <c:tickLblPos val="none"/>
        <c:crossAx val="220784656"/>
        <c:crosses val="autoZero"/>
        <c:auto val="1"/>
        <c:lblOffset val="100"/>
        <c:baseTimeUnit val="years"/>
      </c:dateAx>
      <c:valAx>
        <c:axId val="22078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1073.06</c:v>
                </c:pt>
              </c:numCache>
            </c:numRef>
          </c:val>
          <c:extLst>
            <c:ext xmlns:c16="http://schemas.microsoft.com/office/drawing/2014/chart" uri="{C3380CC4-5D6E-409C-BE32-E72D297353CC}">
              <c16:uniqueId val="{00000000-A830-477C-AC99-0805100B07DD}"/>
            </c:ext>
          </c:extLst>
        </c:ser>
        <c:dLbls>
          <c:showLegendKey val="0"/>
          <c:showVal val="0"/>
          <c:showCatName val="0"/>
          <c:showSerName val="0"/>
          <c:showPercent val="0"/>
          <c:showBubbleSize val="0"/>
        </c:dLbls>
        <c:gapWidth val="150"/>
        <c:axId val="220888720"/>
        <c:axId val="22088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643.19000000000005</c:v>
                </c:pt>
              </c:numCache>
            </c:numRef>
          </c:val>
          <c:smooth val="0"/>
          <c:extLst>
            <c:ext xmlns:c16="http://schemas.microsoft.com/office/drawing/2014/chart" uri="{C3380CC4-5D6E-409C-BE32-E72D297353CC}">
              <c16:uniqueId val="{00000001-A830-477C-AC99-0805100B07DD}"/>
            </c:ext>
          </c:extLst>
        </c:ser>
        <c:dLbls>
          <c:showLegendKey val="0"/>
          <c:showVal val="0"/>
          <c:showCatName val="0"/>
          <c:showSerName val="0"/>
          <c:showPercent val="0"/>
          <c:showBubbleSize val="0"/>
        </c:dLbls>
        <c:marker val="1"/>
        <c:smooth val="0"/>
        <c:axId val="220888720"/>
        <c:axId val="220889112"/>
      </c:lineChart>
      <c:dateAx>
        <c:axId val="220888720"/>
        <c:scaling>
          <c:orientation val="minMax"/>
        </c:scaling>
        <c:delete val="1"/>
        <c:axPos val="b"/>
        <c:numFmt formatCode="ge" sourceLinked="1"/>
        <c:majorTickMark val="none"/>
        <c:minorTickMark val="none"/>
        <c:tickLblPos val="none"/>
        <c:crossAx val="220889112"/>
        <c:crosses val="autoZero"/>
        <c:auto val="1"/>
        <c:lblOffset val="100"/>
        <c:baseTimeUnit val="years"/>
      </c:dateAx>
      <c:valAx>
        <c:axId val="22088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84.34</c:v>
                </c:pt>
              </c:numCache>
            </c:numRef>
          </c:val>
          <c:extLst>
            <c:ext xmlns:c16="http://schemas.microsoft.com/office/drawing/2014/chart" uri="{C3380CC4-5D6E-409C-BE32-E72D297353CC}">
              <c16:uniqueId val="{00000000-B316-46C8-B298-4A37620DFBB6}"/>
            </c:ext>
          </c:extLst>
        </c:ser>
        <c:dLbls>
          <c:showLegendKey val="0"/>
          <c:showVal val="0"/>
          <c:showCatName val="0"/>
          <c:showSerName val="0"/>
          <c:showPercent val="0"/>
          <c:showBubbleSize val="0"/>
        </c:dLbls>
        <c:gapWidth val="150"/>
        <c:axId val="220890288"/>
        <c:axId val="22089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101.54</c:v>
                </c:pt>
              </c:numCache>
            </c:numRef>
          </c:val>
          <c:smooth val="0"/>
          <c:extLst>
            <c:ext xmlns:c16="http://schemas.microsoft.com/office/drawing/2014/chart" uri="{C3380CC4-5D6E-409C-BE32-E72D297353CC}">
              <c16:uniqueId val="{00000001-B316-46C8-B298-4A37620DFBB6}"/>
            </c:ext>
          </c:extLst>
        </c:ser>
        <c:dLbls>
          <c:showLegendKey val="0"/>
          <c:showVal val="0"/>
          <c:showCatName val="0"/>
          <c:showSerName val="0"/>
          <c:showPercent val="0"/>
          <c:showBubbleSize val="0"/>
        </c:dLbls>
        <c:marker val="1"/>
        <c:smooth val="0"/>
        <c:axId val="220890288"/>
        <c:axId val="220890680"/>
      </c:lineChart>
      <c:dateAx>
        <c:axId val="220890288"/>
        <c:scaling>
          <c:orientation val="minMax"/>
        </c:scaling>
        <c:delete val="1"/>
        <c:axPos val="b"/>
        <c:numFmt formatCode="ge" sourceLinked="1"/>
        <c:majorTickMark val="none"/>
        <c:minorTickMark val="none"/>
        <c:tickLblPos val="none"/>
        <c:crossAx val="220890680"/>
        <c:crosses val="autoZero"/>
        <c:auto val="1"/>
        <c:lblOffset val="100"/>
        <c:baseTimeUnit val="years"/>
      </c:dateAx>
      <c:valAx>
        <c:axId val="22089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144.33000000000001</c:v>
                </c:pt>
              </c:numCache>
            </c:numRef>
          </c:val>
          <c:extLst>
            <c:ext xmlns:c16="http://schemas.microsoft.com/office/drawing/2014/chart" uri="{C3380CC4-5D6E-409C-BE32-E72D297353CC}">
              <c16:uniqueId val="{00000000-0AC9-408C-87AF-28FD347B9199}"/>
            </c:ext>
          </c:extLst>
        </c:ser>
        <c:dLbls>
          <c:showLegendKey val="0"/>
          <c:showVal val="0"/>
          <c:showCatName val="0"/>
          <c:showSerName val="0"/>
          <c:showPercent val="0"/>
          <c:showBubbleSize val="0"/>
        </c:dLbls>
        <c:gapWidth val="150"/>
        <c:axId val="220891856"/>
        <c:axId val="22111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116.15</c:v>
                </c:pt>
              </c:numCache>
            </c:numRef>
          </c:val>
          <c:smooth val="0"/>
          <c:extLst>
            <c:ext xmlns:c16="http://schemas.microsoft.com/office/drawing/2014/chart" uri="{C3380CC4-5D6E-409C-BE32-E72D297353CC}">
              <c16:uniqueId val="{00000001-0AC9-408C-87AF-28FD347B9199}"/>
            </c:ext>
          </c:extLst>
        </c:ser>
        <c:dLbls>
          <c:showLegendKey val="0"/>
          <c:showVal val="0"/>
          <c:showCatName val="0"/>
          <c:showSerName val="0"/>
          <c:showPercent val="0"/>
          <c:showBubbleSize val="0"/>
        </c:dLbls>
        <c:marker val="1"/>
        <c:smooth val="0"/>
        <c:axId val="220891856"/>
        <c:axId val="221119216"/>
      </c:lineChart>
      <c:dateAx>
        <c:axId val="220891856"/>
        <c:scaling>
          <c:orientation val="minMax"/>
        </c:scaling>
        <c:delete val="1"/>
        <c:axPos val="b"/>
        <c:numFmt formatCode="ge" sourceLinked="1"/>
        <c:majorTickMark val="none"/>
        <c:minorTickMark val="none"/>
        <c:tickLblPos val="none"/>
        <c:crossAx val="221119216"/>
        <c:crosses val="autoZero"/>
        <c:auto val="1"/>
        <c:lblOffset val="100"/>
        <c:baseTimeUnit val="years"/>
      </c:dateAx>
      <c:valAx>
        <c:axId val="22111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5" sqref="BK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流山市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176248</v>
      </c>
      <c r="AM8" s="47"/>
      <c r="AN8" s="47"/>
      <c r="AO8" s="47"/>
      <c r="AP8" s="47"/>
      <c r="AQ8" s="47"/>
      <c r="AR8" s="47"/>
      <c r="AS8" s="47"/>
      <c r="AT8" s="43">
        <f>データ!S6</f>
        <v>35.32</v>
      </c>
      <c r="AU8" s="43"/>
      <c r="AV8" s="43"/>
      <c r="AW8" s="43"/>
      <c r="AX8" s="43"/>
      <c r="AY8" s="43"/>
      <c r="AZ8" s="43"/>
      <c r="BA8" s="43"/>
      <c r="BB8" s="43">
        <f>データ!T6</f>
        <v>4990.03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64.05</v>
      </c>
      <c r="J10" s="43"/>
      <c r="K10" s="43"/>
      <c r="L10" s="43"/>
      <c r="M10" s="43"/>
      <c r="N10" s="43"/>
      <c r="O10" s="43"/>
      <c r="P10" s="43">
        <f>データ!O6</f>
        <v>82.95</v>
      </c>
      <c r="Q10" s="43"/>
      <c r="R10" s="43"/>
      <c r="S10" s="43"/>
      <c r="T10" s="43"/>
      <c r="U10" s="43"/>
      <c r="V10" s="43"/>
      <c r="W10" s="43">
        <f>データ!P6</f>
        <v>80.25</v>
      </c>
      <c r="X10" s="43"/>
      <c r="Y10" s="43"/>
      <c r="Z10" s="43"/>
      <c r="AA10" s="43"/>
      <c r="AB10" s="43"/>
      <c r="AC10" s="43"/>
      <c r="AD10" s="47">
        <f>データ!Q6</f>
        <v>2160</v>
      </c>
      <c r="AE10" s="47"/>
      <c r="AF10" s="47"/>
      <c r="AG10" s="47"/>
      <c r="AH10" s="47"/>
      <c r="AI10" s="47"/>
      <c r="AJ10" s="47"/>
      <c r="AK10" s="2"/>
      <c r="AL10" s="47">
        <f>データ!U6</f>
        <v>147034</v>
      </c>
      <c r="AM10" s="47"/>
      <c r="AN10" s="47"/>
      <c r="AO10" s="47"/>
      <c r="AP10" s="47"/>
      <c r="AQ10" s="47"/>
      <c r="AR10" s="47"/>
      <c r="AS10" s="47"/>
      <c r="AT10" s="43">
        <f>データ!V6</f>
        <v>16.149999999999999</v>
      </c>
      <c r="AU10" s="43"/>
      <c r="AV10" s="43"/>
      <c r="AW10" s="43"/>
      <c r="AX10" s="43"/>
      <c r="AY10" s="43"/>
      <c r="AZ10" s="43"/>
      <c r="BA10" s="43"/>
      <c r="BB10" s="43">
        <f>データ!W6</f>
        <v>9104.27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122203</v>
      </c>
      <c r="D6" s="31">
        <f t="shared" si="3"/>
        <v>46</v>
      </c>
      <c r="E6" s="31">
        <f t="shared" si="3"/>
        <v>17</v>
      </c>
      <c r="F6" s="31">
        <f t="shared" si="3"/>
        <v>1</v>
      </c>
      <c r="G6" s="31">
        <f t="shared" si="3"/>
        <v>0</v>
      </c>
      <c r="H6" s="31" t="str">
        <f t="shared" si="3"/>
        <v>千葉県　流山市</v>
      </c>
      <c r="I6" s="31" t="str">
        <f t="shared" si="3"/>
        <v>法適用</v>
      </c>
      <c r="J6" s="31" t="str">
        <f t="shared" si="3"/>
        <v>下水道事業</v>
      </c>
      <c r="K6" s="31" t="str">
        <f t="shared" si="3"/>
        <v>公共下水道</v>
      </c>
      <c r="L6" s="31" t="str">
        <f t="shared" si="3"/>
        <v>Ab</v>
      </c>
      <c r="M6" s="32" t="str">
        <f t="shared" si="3"/>
        <v>-</v>
      </c>
      <c r="N6" s="32">
        <f t="shared" si="3"/>
        <v>64.05</v>
      </c>
      <c r="O6" s="32">
        <f t="shared" si="3"/>
        <v>82.95</v>
      </c>
      <c r="P6" s="32">
        <f t="shared" si="3"/>
        <v>80.25</v>
      </c>
      <c r="Q6" s="32">
        <f t="shared" si="3"/>
        <v>2160</v>
      </c>
      <c r="R6" s="32">
        <f t="shared" si="3"/>
        <v>176248</v>
      </c>
      <c r="S6" s="32">
        <f t="shared" si="3"/>
        <v>35.32</v>
      </c>
      <c r="T6" s="32">
        <f t="shared" si="3"/>
        <v>4990.03</v>
      </c>
      <c r="U6" s="32">
        <f t="shared" si="3"/>
        <v>147034</v>
      </c>
      <c r="V6" s="32">
        <f t="shared" si="3"/>
        <v>16.149999999999999</v>
      </c>
      <c r="W6" s="32">
        <f t="shared" si="3"/>
        <v>9104.27</v>
      </c>
      <c r="X6" s="33" t="str">
        <f>IF(X7="",NA(),X7)</f>
        <v>-</v>
      </c>
      <c r="Y6" s="33" t="str">
        <f t="shared" ref="Y6:AG6" si="4">IF(Y7="",NA(),Y7)</f>
        <v>-</v>
      </c>
      <c r="Z6" s="33" t="str">
        <f t="shared" si="4"/>
        <v>-</v>
      </c>
      <c r="AA6" s="33" t="str">
        <f t="shared" si="4"/>
        <v>-</v>
      </c>
      <c r="AB6" s="33">
        <f t="shared" si="4"/>
        <v>102.72</v>
      </c>
      <c r="AC6" s="33" t="str">
        <f t="shared" si="4"/>
        <v>-</v>
      </c>
      <c r="AD6" s="33" t="str">
        <f t="shared" si="4"/>
        <v>-</v>
      </c>
      <c r="AE6" s="33" t="str">
        <f t="shared" si="4"/>
        <v>-</v>
      </c>
      <c r="AF6" s="33" t="str">
        <f t="shared" si="4"/>
        <v>-</v>
      </c>
      <c r="AG6" s="33">
        <f t="shared" si="4"/>
        <v>105.91</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2">
        <f t="shared" si="5"/>
        <v>0</v>
      </c>
      <c r="AS6" s="32" t="str">
        <f>IF(AS7="","",IF(AS7="-","【-】","【"&amp;SUBSTITUTE(TEXT(AS7,"#,##0.00"),"-","△")&amp;"】"))</f>
        <v>【4.45】</v>
      </c>
      <c r="AT6" s="33" t="str">
        <f>IF(AT7="",NA(),AT7)</f>
        <v>-</v>
      </c>
      <c r="AU6" s="33" t="str">
        <f t="shared" ref="AU6:BC6" si="6">IF(AU7="",NA(),AU7)</f>
        <v>-</v>
      </c>
      <c r="AV6" s="33" t="str">
        <f t="shared" si="6"/>
        <v>-</v>
      </c>
      <c r="AW6" s="33" t="str">
        <f t="shared" si="6"/>
        <v>-</v>
      </c>
      <c r="AX6" s="33">
        <f t="shared" si="6"/>
        <v>65.75</v>
      </c>
      <c r="AY6" s="33" t="str">
        <f t="shared" si="6"/>
        <v>-</v>
      </c>
      <c r="AZ6" s="33" t="str">
        <f t="shared" si="6"/>
        <v>-</v>
      </c>
      <c r="BA6" s="33" t="str">
        <f t="shared" si="6"/>
        <v>-</v>
      </c>
      <c r="BB6" s="33" t="str">
        <f t="shared" si="6"/>
        <v>-</v>
      </c>
      <c r="BC6" s="33">
        <f t="shared" si="6"/>
        <v>66.900000000000006</v>
      </c>
      <c r="BD6" s="32" t="str">
        <f>IF(BD7="","",IF(BD7="-","【-】","【"&amp;SUBSTITUTE(TEXT(BD7,"#,##0.00"),"-","△")&amp;"】"))</f>
        <v>【57.41】</v>
      </c>
      <c r="BE6" s="33" t="str">
        <f>IF(BE7="",NA(),BE7)</f>
        <v>-</v>
      </c>
      <c r="BF6" s="33" t="str">
        <f t="shared" ref="BF6:BN6" si="7">IF(BF7="",NA(),BF7)</f>
        <v>-</v>
      </c>
      <c r="BG6" s="33" t="str">
        <f t="shared" si="7"/>
        <v>-</v>
      </c>
      <c r="BH6" s="33" t="str">
        <f t="shared" si="7"/>
        <v>-</v>
      </c>
      <c r="BI6" s="33">
        <f t="shared" si="7"/>
        <v>1073.06</v>
      </c>
      <c r="BJ6" s="33" t="str">
        <f t="shared" si="7"/>
        <v>-</v>
      </c>
      <c r="BK6" s="33" t="str">
        <f t="shared" si="7"/>
        <v>-</v>
      </c>
      <c r="BL6" s="33" t="str">
        <f t="shared" si="7"/>
        <v>-</v>
      </c>
      <c r="BM6" s="33" t="str">
        <f t="shared" si="7"/>
        <v>-</v>
      </c>
      <c r="BN6" s="33">
        <f t="shared" si="7"/>
        <v>643.19000000000005</v>
      </c>
      <c r="BO6" s="32" t="str">
        <f>IF(BO7="","",IF(BO7="-","【-】","【"&amp;SUBSTITUTE(TEXT(BO7,"#,##0.00"),"-","△")&amp;"】"))</f>
        <v>【763.62】</v>
      </c>
      <c r="BP6" s="33" t="str">
        <f>IF(BP7="",NA(),BP7)</f>
        <v>-</v>
      </c>
      <c r="BQ6" s="33" t="str">
        <f t="shared" ref="BQ6:BY6" si="8">IF(BQ7="",NA(),BQ7)</f>
        <v>-</v>
      </c>
      <c r="BR6" s="33" t="str">
        <f t="shared" si="8"/>
        <v>-</v>
      </c>
      <c r="BS6" s="33" t="str">
        <f t="shared" si="8"/>
        <v>-</v>
      </c>
      <c r="BT6" s="33">
        <f t="shared" si="8"/>
        <v>84.34</v>
      </c>
      <c r="BU6" s="33" t="str">
        <f t="shared" si="8"/>
        <v>-</v>
      </c>
      <c r="BV6" s="33" t="str">
        <f t="shared" si="8"/>
        <v>-</v>
      </c>
      <c r="BW6" s="33" t="str">
        <f t="shared" si="8"/>
        <v>-</v>
      </c>
      <c r="BX6" s="33" t="str">
        <f t="shared" si="8"/>
        <v>-</v>
      </c>
      <c r="BY6" s="33">
        <f t="shared" si="8"/>
        <v>101.54</v>
      </c>
      <c r="BZ6" s="32" t="str">
        <f>IF(BZ7="","",IF(BZ7="-","【-】","【"&amp;SUBSTITUTE(TEXT(BZ7,"#,##0.00"),"-","△")&amp;"】"))</f>
        <v>【98.53】</v>
      </c>
      <c r="CA6" s="33" t="str">
        <f>IF(CA7="",NA(),CA7)</f>
        <v>-</v>
      </c>
      <c r="CB6" s="33" t="str">
        <f t="shared" ref="CB6:CJ6" si="9">IF(CB7="",NA(),CB7)</f>
        <v>-</v>
      </c>
      <c r="CC6" s="33" t="str">
        <f t="shared" si="9"/>
        <v>-</v>
      </c>
      <c r="CD6" s="33" t="str">
        <f t="shared" si="9"/>
        <v>-</v>
      </c>
      <c r="CE6" s="33">
        <f t="shared" si="9"/>
        <v>144.33000000000001</v>
      </c>
      <c r="CF6" s="33" t="str">
        <f t="shared" si="9"/>
        <v>-</v>
      </c>
      <c r="CG6" s="33" t="str">
        <f t="shared" si="9"/>
        <v>-</v>
      </c>
      <c r="CH6" s="33" t="str">
        <f t="shared" si="9"/>
        <v>-</v>
      </c>
      <c r="CI6" s="33" t="str">
        <f t="shared" si="9"/>
        <v>-</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72.239999999999995</v>
      </c>
      <c r="CV6" s="32" t="str">
        <f>IF(CV7="","",IF(CV7="-","【-】","【"&amp;SUBSTITUTE(TEXT(CV7,"#,##0.00"),"-","△")&amp;"】"))</f>
        <v>【60.01】</v>
      </c>
      <c r="CW6" s="33" t="str">
        <f>IF(CW7="",NA(),CW7)</f>
        <v>-</v>
      </c>
      <c r="CX6" s="33" t="str">
        <f t="shared" ref="CX6:DF6" si="11">IF(CX7="",NA(),CX7)</f>
        <v>-</v>
      </c>
      <c r="CY6" s="33" t="str">
        <f t="shared" si="11"/>
        <v>-</v>
      </c>
      <c r="CZ6" s="33" t="str">
        <f t="shared" si="11"/>
        <v>-</v>
      </c>
      <c r="DA6" s="33">
        <f t="shared" si="11"/>
        <v>93.33</v>
      </c>
      <c r="DB6" s="33" t="str">
        <f t="shared" si="11"/>
        <v>-</v>
      </c>
      <c r="DC6" s="33" t="str">
        <f t="shared" si="11"/>
        <v>-</v>
      </c>
      <c r="DD6" s="33" t="str">
        <f t="shared" si="11"/>
        <v>-</v>
      </c>
      <c r="DE6" s="33" t="str">
        <f t="shared" si="11"/>
        <v>-</v>
      </c>
      <c r="DF6" s="33">
        <f t="shared" si="11"/>
        <v>96.84</v>
      </c>
      <c r="DG6" s="32" t="str">
        <f>IF(DG7="","",IF(DG7="-","【-】","【"&amp;SUBSTITUTE(TEXT(DG7,"#,##0.00"),"-","△")&amp;"】"))</f>
        <v>【94.73】</v>
      </c>
      <c r="DH6" s="33" t="str">
        <f>IF(DH7="",NA(),DH7)</f>
        <v>-</v>
      </c>
      <c r="DI6" s="33" t="str">
        <f t="shared" ref="DI6:DQ6" si="12">IF(DI7="",NA(),DI7)</f>
        <v>-</v>
      </c>
      <c r="DJ6" s="33" t="str">
        <f t="shared" si="12"/>
        <v>-</v>
      </c>
      <c r="DK6" s="33" t="str">
        <f t="shared" si="12"/>
        <v>-</v>
      </c>
      <c r="DL6" s="33">
        <f t="shared" si="12"/>
        <v>2.63</v>
      </c>
      <c r="DM6" s="33" t="str">
        <f t="shared" si="12"/>
        <v>-</v>
      </c>
      <c r="DN6" s="33" t="str">
        <f t="shared" si="12"/>
        <v>-</v>
      </c>
      <c r="DO6" s="33" t="str">
        <f t="shared" si="12"/>
        <v>-</v>
      </c>
      <c r="DP6" s="33" t="str">
        <f t="shared" si="12"/>
        <v>-</v>
      </c>
      <c r="DQ6" s="33">
        <f t="shared" si="12"/>
        <v>22.87</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1.2</v>
      </c>
      <c r="EC6" s="32" t="str">
        <f>IF(EC7="","",IF(EC7="-","【-】","【"&amp;SUBSTITUTE(TEXT(EC7,"#,##0.00"),"-","△")&amp;"】"))</f>
        <v>【4.56】</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0.11</v>
      </c>
      <c r="EN6" s="32" t="str">
        <f>IF(EN7="","",IF(EN7="-","【-】","【"&amp;SUBSTITUTE(TEXT(EN7,"#,##0.00"),"-","△")&amp;"】"))</f>
        <v>【0.23】</v>
      </c>
    </row>
    <row r="7" spans="1:147" s="34" customFormat="1" x14ac:dyDescent="0.15">
      <c r="A7" s="26"/>
      <c r="B7" s="35">
        <v>2015</v>
      </c>
      <c r="C7" s="35">
        <v>122203</v>
      </c>
      <c r="D7" s="35">
        <v>46</v>
      </c>
      <c r="E7" s="35">
        <v>17</v>
      </c>
      <c r="F7" s="35">
        <v>1</v>
      </c>
      <c r="G7" s="35">
        <v>0</v>
      </c>
      <c r="H7" s="35" t="s">
        <v>96</v>
      </c>
      <c r="I7" s="35" t="s">
        <v>97</v>
      </c>
      <c r="J7" s="35" t="s">
        <v>98</v>
      </c>
      <c r="K7" s="35" t="s">
        <v>99</v>
      </c>
      <c r="L7" s="35" t="s">
        <v>100</v>
      </c>
      <c r="M7" s="36" t="s">
        <v>101</v>
      </c>
      <c r="N7" s="36">
        <v>64.05</v>
      </c>
      <c r="O7" s="36">
        <v>82.95</v>
      </c>
      <c r="P7" s="36">
        <v>80.25</v>
      </c>
      <c r="Q7" s="36">
        <v>2160</v>
      </c>
      <c r="R7" s="36">
        <v>176248</v>
      </c>
      <c r="S7" s="36">
        <v>35.32</v>
      </c>
      <c r="T7" s="36">
        <v>4990.03</v>
      </c>
      <c r="U7" s="36">
        <v>147034</v>
      </c>
      <c r="V7" s="36">
        <v>16.149999999999999</v>
      </c>
      <c r="W7" s="36">
        <v>9104.27</v>
      </c>
      <c r="X7" s="36" t="s">
        <v>101</v>
      </c>
      <c r="Y7" s="36" t="s">
        <v>101</v>
      </c>
      <c r="Z7" s="36" t="s">
        <v>101</v>
      </c>
      <c r="AA7" s="36" t="s">
        <v>101</v>
      </c>
      <c r="AB7" s="36">
        <v>102.72</v>
      </c>
      <c r="AC7" s="36" t="s">
        <v>101</v>
      </c>
      <c r="AD7" s="36" t="s">
        <v>101</v>
      </c>
      <c r="AE7" s="36" t="s">
        <v>101</v>
      </c>
      <c r="AF7" s="36" t="s">
        <v>101</v>
      </c>
      <c r="AG7" s="36">
        <v>105.91</v>
      </c>
      <c r="AH7" s="36">
        <v>108.23</v>
      </c>
      <c r="AI7" s="36" t="s">
        <v>101</v>
      </c>
      <c r="AJ7" s="36" t="s">
        <v>101</v>
      </c>
      <c r="AK7" s="36" t="s">
        <v>101</v>
      </c>
      <c r="AL7" s="36" t="s">
        <v>101</v>
      </c>
      <c r="AM7" s="36">
        <v>0</v>
      </c>
      <c r="AN7" s="36" t="s">
        <v>101</v>
      </c>
      <c r="AO7" s="36" t="s">
        <v>101</v>
      </c>
      <c r="AP7" s="36" t="s">
        <v>101</v>
      </c>
      <c r="AQ7" s="36" t="s">
        <v>101</v>
      </c>
      <c r="AR7" s="36">
        <v>0</v>
      </c>
      <c r="AS7" s="36">
        <v>4.45</v>
      </c>
      <c r="AT7" s="36" t="s">
        <v>101</v>
      </c>
      <c r="AU7" s="36" t="s">
        <v>101</v>
      </c>
      <c r="AV7" s="36" t="s">
        <v>101</v>
      </c>
      <c r="AW7" s="36" t="s">
        <v>101</v>
      </c>
      <c r="AX7" s="36">
        <v>65.75</v>
      </c>
      <c r="AY7" s="36" t="s">
        <v>101</v>
      </c>
      <c r="AZ7" s="36" t="s">
        <v>101</v>
      </c>
      <c r="BA7" s="36" t="s">
        <v>101</v>
      </c>
      <c r="BB7" s="36" t="s">
        <v>101</v>
      </c>
      <c r="BC7" s="36">
        <v>66.900000000000006</v>
      </c>
      <c r="BD7" s="36">
        <v>57.41</v>
      </c>
      <c r="BE7" s="36" t="s">
        <v>101</v>
      </c>
      <c r="BF7" s="36" t="s">
        <v>101</v>
      </c>
      <c r="BG7" s="36" t="s">
        <v>101</v>
      </c>
      <c r="BH7" s="36" t="s">
        <v>101</v>
      </c>
      <c r="BI7" s="36">
        <v>1073.06</v>
      </c>
      <c r="BJ7" s="36" t="s">
        <v>101</v>
      </c>
      <c r="BK7" s="36" t="s">
        <v>101</v>
      </c>
      <c r="BL7" s="36" t="s">
        <v>101</v>
      </c>
      <c r="BM7" s="36" t="s">
        <v>101</v>
      </c>
      <c r="BN7" s="36">
        <v>643.19000000000005</v>
      </c>
      <c r="BO7" s="36">
        <v>763.62</v>
      </c>
      <c r="BP7" s="36" t="s">
        <v>101</v>
      </c>
      <c r="BQ7" s="36" t="s">
        <v>101</v>
      </c>
      <c r="BR7" s="36" t="s">
        <v>101</v>
      </c>
      <c r="BS7" s="36" t="s">
        <v>101</v>
      </c>
      <c r="BT7" s="36">
        <v>84.34</v>
      </c>
      <c r="BU7" s="36" t="s">
        <v>101</v>
      </c>
      <c r="BV7" s="36" t="s">
        <v>101</v>
      </c>
      <c r="BW7" s="36" t="s">
        <v>101</v>
      </c>
      <c r="BX7" s="36" t="s">
        <v>101</v>
      </c>
      <c r="BY7" s="36">
        <v>101.54</v>
      </c>
      <c r="BZ7" s="36">
        <v>98.53</v>
      </c>
      <c r="CA7" s="36" t="s">
        <v>101</v>
      </c>
      <c r="CB7" s="36" t="s">
        <v>101</v>
      </c>
      <c r="CC7" s="36" t="s">
        <v>101</v>
      </c>
      <c r="CD7" s="36" t="s">
        <v>101</v>
      </c>
      <c r="CE7" s="36">
        <v>144.33000000000001</v>
      </c>
      <c r="CF7" s="36" t="s">
        <v>101</v>
      </c>
      <c r="CG7" s="36" t="s">
        <v>101</v>
      </c>
      <c r="CH7" s="36" t="s">
        <v>101</v>
      </c>
      <c r="CI7" s="36" t="s">
        <v>101</v>
      </c>
      <c r="CJ7" s="36">
        <v>116.15</v>
      </c>
      <c r="CK7" s="36">
        <v>139.69999999999999</v>
      </c>
      <c r="CL7" s="36" t="s">
        <v>101</v>
      </c>
      <c r="CM7" s="36" t="s">
        <v>101</v>
      </c>
      <c r="CN7" s="36" t="s">
        <v>101</v>
      </c>
      <c r="CO7" s="36" t="s">
        <v>101</v>
      </c>
      <c r="CP7" s="36" t="s">
        <v>101</v>
      </c>
      <c r="CQ7" s="36" t="s">
        <v>101</v>
      </c>
      <c r="CR7" s="36" t="s">
        <v>101</v>
      </c>
      <c r="CS7" s="36" t="s">
        <v>101</v>
      </c>
      <c r="CT7" s="36" t="s">
        <v>101</v>
      </c>
      <c r="CU7" s="36">
        <v>72.239999999999995</v>
      </c>
      <c r="CV7" s="36">
        <v>60.01</v>
      </c>
      <c r="CW7" s="36" t="s">
        <v>101</v>
      </c>
      <c r="CX7" s="36" t="s">
        <v>101</v>
      </c>
      <c r="CY7" s="36" t="s">
        <v>101</v>
      </c>
      <c r="CZ7" s="36" t="s">
        <v>101</v>
      </c>
      <c r="DA7" s="36">
        <v>93.33</v>
      </c>
      <c r="DB7" s="36" t="s">
        <v>101</v>
      </c>
      <c r="DC7" s="36" t="s">
        <v>101</v>
      </c>
      <c r="DD7" s="36" t="s">
        <v>101</v>
      </c>
      <c r="DE7" s="36" t="s">
        <v>101</v>
      </c>
      <c r="DF7" s="36">
        <v>96.84</v>
      </c>
      <c r="DG7" s="36">
        <v>94.73</v>
      </c>
      <c r="DH7" s="36" t="s">
        <v>101</v>
      </c>
      <c r="DI7" s="36" t="s">
        <v>101</v>
      </c>
      <c r="DJ7" s="36" t="s">
        <v>101</v>
      </c>
      <c r="DK7" s="36" t="s">
        <v>101</v>
      </c>
      <c r="DL7" s="36">
        <v>2.63</v>
      </c>
      <c r="DM7" s="36" t="s">
        <v>101</v>
      </c>
      <c r="DN7" s="36" t="s">
        <v>101</v>
      </c>
      <c r="DO7" s="36" t="s">
        <v>101</v>
      </c>
      <c r="DP7" s="36" t="s">
        <v>101</v>
      </c>
      <c r="DQ7" s="36">
        <v>22.87</v>
      </c>
      <c r="DR7" s="36">
        <v>36.85</v>
      </c>
      <c r="DS7" s="36" t="s">
        <v>101</v>
      </c>
      <c r="DT7" s="36" t="s">
        <v>101</v>
      </c>
      <c r="DU7" s="36" t="s">
        <v>101</v>
      </c>
      <c r="DV7" s="36" t="s">
        <v>101</v>
      </c>
      <c r="DW7" s="36">
        <v>0</v>
      </c>
      <c r="DX7" s="36" t="s">
        <v>101</v>
      </c>
      <c r="DY7" s="36" t="s">
        <v>101</v>
      </c>
      <c r="DZ7" s="36" t="s">
        <v>101</v>
      </c>
      <c r="EA7" s="36" t="s">
        <v>101</v>
      </c>
      <c r="EB7" s="36">
        <v>1.2</v>
      </c>
      <c r="EC7" s="36">
        <v>4.5599999999999996</v>
      </c>
      <c r="ED7" s="36" t="s">
        <v>101</v>
      </c>
      <c r="EE7" s="36" t="s">
        <v>101</v>
      </c>
      <c r="EF7" s="36" t="s">
        <v>101</v>
      </c>
      <c r="EG7" s="36" t="s">
        <v>101</v>
      </c>
      <c r="EH7" s="36">
        <v>0</v>
      </c>
      <c r="EI7" s="36" t="s">
        <v>101</v>
      </c>
      <c r="EJ7" s="36" t="s">
        <v>101</v>
      </c>
      <c r="EK7" s="36" t="s">
        <v>101</v>
      </c>
      <c r="EL7" s="36" t="s">
        <v>101</v>
      </c>
      <c r="EM7" s="36">
        <v>0.11</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2017-02-13T05:06:44Z</cp:lastPrinted>
  <dcterms:created xsi:type="dcterms:W3CDTF">2017-02-08T02:34:54Z</dcterms:created>
  <dcterms:modified xsi:type="dcterms:W3CDTF">2017-02-21T06:09:23Z</dcterms:modified>
  <cp:category/>
</cp:coreProperties>
</file>