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下水道\"/>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<sst xmlns="http://schemas.openxmlformats.org/spreadsheetml/2006/main" count="221" uniqueCount="111">
  <si>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</si>
  <si>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</si>
  <si>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</si>
  <si>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</si>
  <si>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</si>
  <si>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</si>
  <si>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</si>
  <si>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</si>
  <si>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</si>
  <si>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</si>
  <si>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</si>
  <si>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</si>
  <si>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</si>
  <si>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</si>
  <si>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</si>
  <si>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</si>
  <si>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</si>
  <si>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</si>
  <si>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</si>
  <si>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</si>
  <si>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</si>
  <si>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</si>
  <si>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</si>
  <si>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</si>
  <si>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</si>
  <si>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</si>
  <si>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</si>
  <si>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</si>
  <si>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</si>
  <si>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</si>
  <si>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</si>
  <si>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</si>
  <si>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</si>
  <si>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</si>
  <si>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</si>
  <si>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</si>
  <si>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</si>
  <si>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</si>
  <si>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</si>
  <si>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</si>
  <si>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</si>
  <si>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</si>
  <si>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</si>
  <si>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</si>
  <si>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</si>
  <si>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</si>
  <si>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</si>
  <si>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</si>
  <si>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</si>
  <si>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</si>
  <si>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</si>
  <si>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</si>
  <si>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</si>
  <si>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</si>
  <si>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</si>
  <si>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</si>
  <si>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</si>
  <si>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</si>
  <si>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</si>
  <si>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</si>
  <si>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</si>
  <si>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</si>
  <si>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</si>
  <si>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</si>
  <si>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</si>
  <si>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</si>
  <si>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</si>
  <si>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</si>
  <si>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</si>
  <si>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</si>
  <si>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</si>
  <si>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</si>
  <si>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</si>
  <si>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</si>
  <si>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</si>
  <si>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</si>
  <si>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</si>
  <si>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</si>
  <si>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</si>
  <si>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</si>
  <si>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</si>
  <si>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</si>
  <si>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</si>
  <si>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</si>
  <si>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</si>
  <si>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</si>
  <si>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</si>
  <si>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</si>
  <si>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</si>
  <si>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</si>
  <si>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</si>
  <si>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</si>
  <si>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</si>
  <si>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</si>
  <si>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</si>
  <si>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</si>
  <si>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東金市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</si>
  <si>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</si>
  <si>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</si>
  <si>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</si>
  <si>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</si>
  <si>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</si>
  <si>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</si>
  <si>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</si>
  <si>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</si>
  <si>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</si>
  <si>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</si>
  <si>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</si>
  <si>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３０年以上が経過し、老朽化が進んでいる。改築更新工事については処理場が平成２４年度から平成３０年度、ポンプ場が平成２７年度から平成３２年度、管渠が平成２９年度から平成３４年度にかけて実施する予定である。
　平成２６年度に管渠の陥没事故が発生したことにより、平成２７年度から汚水管内調査業務を行い、現状の把握に努めている。</t>
    <rPh sb="1" eb="3">
      <t>キョウヨウ</t>
    </rPh>
    <rPh sb="3" eb="5">
      <t>カイシ</t>
    </rPh>
    <rPh sb="9" eb="10">
      <t>ネン</t>
    </rPh>
    <rPh sb="10" eb="12">
      <t>イジョウ</t>
    </rPh>
    <rPh sb="13" eb="15">
      <t>ケイカ</t>
    </rPh>
    <rPh sb="17" eb="20">
      <t>ロウキュウカ</t>
    </rPh>
    <rPh sb="21" eb="22">
      <t>スス</t>
    </rPh>
    <rPh sb="27" eb="29">
      <t>カイチク</t>
    </rPh>
    <rPh sb="29" eb="31">
      <t>コウシン</t>
    </rPh>
    <rPh sb="31" eb="33">
      <t>コウジ</t>
    </rPh>
    <rPh sb="38" eb="41">
      <t>ショリジョウ</t>
    </rPh>
    <rPh sb="42" eb="44">
      <t>ヘイセイ</t>
    </rPh>
    <rPh sb="46" eb="48">
      <t>ネンド</t>
    </rPh>
    <rPh sb="50" eb="52">
      <t>ヘイセイ</t>
    </rPh>
    <rPh sb="54" eb="56">
      <t>ネンド</t>
    </rPh>
    <rPh sb="60" eb="61">
      <t>ジョウ</t>
    </rPh>
    <rPh sb="62" eb="64">
      <t>ヘイセイ</t>
    </rPh>
    <rPh sb="66" eb="67">
      <t>ネン</t>
    </rPh>
    <rPh sb="67" eb="68">
      <t>ド</t>
    </rPh>
    <rPh sb="70" eb="72">
      <t>ヘイセイ</t>
    </rPh>
    <rPh sb="74" eb="76">
      <t>ネンド</t>
    </rPh>
    <rPh sb="77" eb="78">
      <t>カン</t>
    </rPh>
    <rPh sb="78" eb="79">
      <t>キョ</t>
    </rPh>
    <rPh sb="80" eb="82">
      <t>ヘイセイ</t>
    </rPh>
    <rPh sb="84" eb="86">
      <t>ネンド</t>
    </rPh>
    <rPh sb="88" eb="90">
      <t>ヘイセイ</t>
    </rPh>
    <rPh sb="92" eb="94">
      <t>ネンド</t>
    </rPh>
    <rPh sb="98" eb="100">
      <t>ジッシ</t>
    </rPh>
    <rPh sb="102" eb="104">
      <t>ヨテイ</t>
    </rPh>
    <rPh sb="110" eb="112">
      <t>ヘイセイ</t>
    </rPh>
    <rPh sb="114" eb="116">
      <t>ネンド</t>
    </rPh>
    <rPh sb="117" eb="118">
      <t>カン</t>
    </rPh>
    <rPh sb="118" eb="119">
      <t>キョ</t>
    </rPh>
    <rPh sb="120" eb="122">
      <t>カンボツ</t>
    </rPh>
    <rPh sb="122" eb="124">
      <t>ジコ</t>
    </rPh>
    <rPh sb="125" eb="127">
      <t>ハッセイ</t>
    </rPh>
    <rPh sb="135" eb="137">
      <t>ヘイセイ</t>
    </rPh>
    <rPh sb="139" eb="140">
      <t>ネン</t>
    </rPh>
    <rPh sb="140" eb="141">
      <t>ド</t>
    </rPh>
    <rPh sb="143" eb="145">
      <t>オスイ</t>
    </rPh>
    <rPh sb="145" eb="147">
      <t>カンナイ</t>
    </rPh>
    <rPh sb="147" eb="149">
      <t>チョウサ</t>
    </rPh>
    <rPh sb="149" eb="151">
      <t>ギョウム</t>
    </rPh>
    <rPh sb="152" eb="153">
      <t>オコナ</t>
    </rPh>
    <rPh sb="155" eb="157">
      <t>ゲンジョウ</t>
    </rPh>
    <rPh sb="158" eb="160">
      <t>ハアク</t>
    </rPh>
    <rPh sb="161" eb="162">
      <t>ツト</t>
    </rPh>
    <phoneticPr fontId="4"/>
  </si>
  <si>
    <t>　東金市の公共下水道の経営状況は比較的良好であると考える。地方債の元利償還金のピークは過ぎ、使用料単価は１５０円／㎥を超えているため、経費回収率も近年高い水準を維持している。
　施設の改築更新については、対応がやや遅くなっている状況にある。特に管渠は平成２９年度から平成３４年度までの実施となることから、実施までの期間は汚水管内調査、清掃業務を行い引き続き適正な管理に努める。
　平成３２年４月から地方公営企業法の適用を予定しており、資産評価などに伴いより詳細で正確なデータを得ることで持続可能な下水道事業を運営する契機となることが期待される。</t>
    <rPh sb="1" eb="4">
      <t>トウガネシ</t>
    </rPh>
    <rPh sb="5" eb="7">
      <t>コウキョウ</t>
    </rPh>
    <rPh sb="7" eb="10">
      <t>ゲスイドウ</t>
    </rPh>
    <rPh sb="11" eb="13">
      <t>ケイエイ</t>
    </rPh>
    <rPh sb="13" eb="15">
      <t>ジョウキョウ</t>
    </rPh>
    <rPh sb="16" eb="19">
      <t>ヒカクテキ</t>
    </rPh>
    <rPh sb="19" eb="21">
      <t>リョウコウ</t>
    </rPh>
    <rPh sb="25" eb="26">
      <t>カンガ</t>
    </rPh>
    <rPh sb="29" eb="31">
      <t>チホウ</t>
    </rPh>
    <rPh sb="31" eb="32">
      <t>サイ</t>
    </rPh>
    <rPh sb="33" eb="35">
      <t>ガンリ</t>
    </rPh>
    <rPh sb="35" eb="38">
      <t>ショウカンキン</t>
    </rPh>
    <rPh sb="43" eb="44">
      <t>ス</t>
    </rPh>
    <rPh sb="46" eb="49">
      <t>シヨウリョウ</t>
    </rPh>
    <rPh sb="49" eb="51">
      <t>タンカ</t>
    </rPh>
    <rPh sb="55" eb="56">
      <t>エン</t>
    </rPh>
    <rPh sb="59" eb="60">
      <t>コ</t>
    </rPh>
    <rPh sb="67" eb="69">
      <t>ケイヒ</t>
    </rPh>
    <rPh sb="69" eb="71">
      <t>カイシュウ</t>
    </rPh>
    <rPh sb="71" eb="72">
      <t>リツ</t>
    </rPh>
    <rPh sb="73" eb="75">
      <t>キンネン</t>
    </rPh>
    <rPh sb="75" eb="76">
      <t>タカ</t>
    </rPh>
    <rPh sb="77" eb="79">
      <t>スイジュン</t>
    </rPh>
    <rPh sb="80" eb="82">
      <t>イジ</t>
    </rPh>
    <rPh sb="89" eb="91">
      <t>シセツ</t>
    </rPh>
    <rPh sb="92" eb="94">
      <t>カイチク</t>
    </rPh>
    <rPh sb="94" eb="96">
      <t>コウシン</t>
    </rPh>
    <rPh sb="102" eb="104">
      <t>タイオウ</t>
    </rPh>
    <rPh sb="107" eb="108">
      <t>オソ</t>
    </rPh>
    <rPh sb="114" eb="116">
      <t>ジョウキョウ</t>
    </rPh>
    <rPh sb="120" eb="121">
      <t>トク</t>
    </rPh>
    <rPh sb="122" eb="123">
      <t>カン</t>
    </rPh>
    <rPh sb="123" eb="124">
      <t>キョ</t>
    </rPh>
    <rPh sb="125" eb="127">
      <t>ヘイセイ</t>
    </rPh>
    <rPh sb="129" eb="131">
      <t>ネンド</t>
    </rPh>
    <rPh sb="133" eb="135">
      <t>ヘイセイ</t>
    </rPh>
    <rPh sb="137" eb="139">
      <t>ネンド</t>
    </rPh>
    <rPh sb="142" eb="144">
      <t>ジッシ</t>
    </rPh>
    <rPh sb="152" eb="154">
      <t>ジッシ</t>
    </rPh>
    <rPh sb="157" eb="159">
      <t>キカン</t>
    </rPh>
    <rPh sb="160" eb="162">
      <t>オスイ</t>
    </rPh>
    <rPh sb="162" eb="164">
      <t>カンナイ</t>
    </rPh>
    <rPh sb="164" eb="166">
      <t>チョウサ</t>
    </rPh>
    <rPh sb="167" eb="169">
      <t>セイソウ</t>
    </rPh>
    <rPh sb="169" eb="171">
      <t>ギョウム</t>
    </rPh>
    <rPh sb="172" eb="173">
      <t>オコナ</t>
    </rPh>
    <rPh sb="174" eb="175">
      <t>ヒ</t>
    </rPh>
    <rPh sb="176" eb="177">
      <t>ツヅ</t>
    </rPh>
    <rPh sb="178" eb="180">
      <t>テキセイ</t>
    </rPh>
    <rPh sb="181" eb="183">
      <t>カンリ</t>
    </rPh>
    <rPh sb="184" eb="185">
      <t>ツト</t>
    </rPh>
    <rPh sb="190" eb="192">
      <t>ヘイセイ</t>
    </rPh>
    <rPh sb="194" eb="195">
      <t>ネン</t>
    </rPh>
    <rPh sb="196" eb="197">
      <t>ガツ</t>
    </rPh>
    <rPh sb="199" eb="201">
      <t>チホウ</t>
    </rPh>
    <rPh sb="201" eb="203">
      <t>コウエイ</t>
    </rPh>
    <rPh sb="203" eb="205">
      <t>キギョウ</t>
    </rPh>
    <rPh sb="205" eb="206">
      <t>ホウ</t>
    </rPh>
    <rPh sb="207" eb="209">
      <t>テキヨウ</t>
    </rPh>
    <rPh sb="210" eb="212">
      <t>ヨテイ</t>
    </rPh>
    <rPh sb="217" eb="219">
      <t>シサン</t>
    </rPh>
    <rPh sb="219" eb="221">
      <t>ヒョウカ</t>
    </rPh>
    <rPh sb="224" eb="225">
      <t>トモナ</t>
    </rPh>
    <rPh sb="228" eb="229">
      <t>ショウ</t>
    </rPh>
    <rPh sb="229" eb="230">
      <t>サイ</t>
    </rPh>
    <rPh sb="231" eb="233">
      <t>セイカク</t>
    </rPh>
    <rPh sb="238" eb="239">
      <t>エ</t>
    </rPh>
    <rPh sb="243" eb="245">
      <t>ジゾク</t>
    </rPh>
    <rPh sb="245" eb="247">
      <t>カノウ</t>
    </rPh>
    <rPh sb="248" eb="251">
      <t>ゲスイドウ</t>
    </rPh>
    <rPh sb="251" eb="253">
      <t>ジギョウ</t>
    </rPh>
    <rPh sb="254" eb="256">
      <t>ウンエイ</t>
    </rPh>
    <rPh sb="258" eb="260">
      <t>ケイキ</t>
    </rPh>
    <rPh sb="266" eb="268">
      <t>キタイ</t>
    </rPh>
    <phoneticPr fontId="4"/>
  </si>
  <si>
    <t>　地方債の元利償還金のピークは過ぎているため、収益的収支比率は徐々に改善されている。今後もこの傾向は続く見込である。
　企業債残高対事業規模比率では、平成２６年度以降から減少し改善傾向にある。処理場の長寿命化計画を計画的に行っているが、ポンプ場は平成２７年度から計画策定し、管渠などは平成２９年度から計画策定予定のため、今後大幅な数値の改善は見込めない。
　経費回収率について、平成２７年度は主に下水道計画策定事業の影響により数値が低下しているが、単年度事業のため、今後は９９％前後の数値まで改善されると見込まれる。
　汚水処理原価については、有収水量はほぼ横ばいで推移している。そのため、今後も同程度の数値で推移していくと見込まれる。
　施設利用率については、例年ほぼ横ばいの状態である。新規の面整備は休止中であり、有収水量、人口推計から見ても大きく改善することは見込めない。そのため、農業集落排水施設の統合を検討しているところである。
　水洗化率については微増傾向にある。PRを定期的に行っているが、大幅な増加は見込めないのが現状である。</t>
    <rPh sb="1" eb="3">
      <t>チホウ</t>
    </rPh>
    <rPh sb="3" eb="4">
      <t>サイ</t>
    </rPh>
    <rPh sb="5" eb="7">
      <t>ガンリ</t>
    </rPh>
    <rPh sb="7" eb="10">
      <t>ショウカンキン</t>
    </rPh>
    <rPh sb="15" eb="16">
      <t>ス</t>
    </rPh>
    <rPh sb="23" eb="26">
      <t>シュウエキテキ</t>
    </rPh>
    <rPh sb="26" eb="28">
      <t>シュウシ</t>
    </rPh>
    <rPh sb="28" eb="30">
      <t>ヒリツ</t>
    </rPh>
    <rPh sb="31" eb="33">
      <t>ジョジョ</t>
    </rPh>
    <rPh sb="34" eb="36">
      <t>カイゼン</t>
    </rPh>
    <rPh sb="42" eb="44">
      <t>コンゴ</t>
    </rPh>
    <rPh sb="47" eb="49">
      <t>ケイコウ</t>
    </rPh>
    <rPh sb="50" eb="51">
      <t>ツヅ</t>
    </rPh>
    <rPh sb="52" eb="54">
      <t>ミコミ</t>
    </rPh>
    <rPh sb="60" eb="62">
      <t>キギョウ</t>
    </rPh>
    <rPh sb="62" eb="63">
      <t>サイ</t>
    </rPh>
    <rPh sb="63" eb="65">
      <t>ザンダカ</t>
    </rPh>
    <rPh sb="65" eb="66">
      <t>タイ</t>
    </rPh>
    <rPh sb="66" eb="68">
      <t>ジギョウ</t>
    </rPh>
    <rPh sb="68" eb="70">
      <t>キボ</t>
    </rPh>
    <rPh sb="70" eb="72">
      <t>ヒリツ</t>
    </rPh>
    <rPh sb="75" eb="77">
      <t>ヘイセイ</t>
    </rPh>
    <rPh sb="79" eb="81">
      <t>ネンド</t>
    </rPh>
    <rPh sb="81" eb="83">
      <t>イコウ</t>
    </rPh>
    <rPh sb="85" eb="87">
      <t>ゲンショウ</t>
    </rPh>
    <rPh sb="88" eb="90">
      <t>カイゼン</t>
    </rPh>
    <rPh sb="90" eb="92">
      <t>ケイコウ</t>
    </rPh>
    <rPh sb="96" eb="99">
      <t>ショリジョウ</t>
    </rPh>
    <rPh sb="100" eb="101">
      <t>チョウ</t>
    </rPh>
    <rPh sb="101" eb="104">
      <t>ジュミョウカ</t>
    </rPh>
    <rPh sb="104" eb="106">
      <t>ケイカク</t>
    </rPh>
    <rPh sb="107" eb="110">
      <t>ケイカクテキ</t>
    </rPh>
    <rPh sb="111" eb="112">
      <t>オコナ</t>
    </rPh>
    <rPh sb="121" eb="122">
      <t>ジョウ</t>
    </rPh>
    <rPh sb="123" eb="125">
      <t>ヘイセイ</t>
    </rPh>
    <rPh sb="127" eb="128">
      <t>ネン</t>
    </rPh>
    <rPh sb="128" eb="129">
      <t>ド</t>
    </rPh>
    <rPh sb="131" eb="133">
      <t>ケイカク</t>
    </rPh>
    <rPh sb="133" eb="135">
      <t>サクテイ</t>
    </rPh>
    <rPh sb="137" eb="138">
      <t>カン</t>
    </rPh>
    <rPh sb="138" eb="139">
      <t>キョ</t>
    </rPh>
    <rPh sb="142" eb="144">
      <t>ヘイセイ</t>
    </rPh>
    <rPh sb="146" eb="148">
      <t>ネンド</t>
    </rPh>
    <rPh sb="150" eb="152">
      <t>ケイカク</t>
    </rPh>
    <rPh sb="152" eb="154">
      <t>サクテイ</t>
    </rPh>
    <rPh sb="154" eb="156">
      <t>ヨテイ</t>
    </rPh>
    <rPh sb="160" eb="162">
      <t>コンゴ</t>
    </rPh>
    <rPh sb="162" eb="164">
      <t>オオハバ</t>
    </rPh>
    <rPh sb="165" eb="167">
      <t>スウチ</t>
    </rPh>
    <rPh sb="168" eb="170">
      <t>カイゼン</t>
    </rPh>
    <rPh sb="171" eb="173">
      <t>ミコ</t>
    </rPh>
    <rPh sb="179" eb="181">
      <t>ケイヒ</t>
    </rPh>
    <rPh sb="181" eb="183">
      <t>カイシュウ</t>
    </rPh>
    <rPh sb="183" eb="184">
      <t>リツ</t>
    </rPh>
    <rPh sb="189" eb="191">
      <t>ヘイセイ</t>
    </rPh>
    <rPh sb="193" eb="194">
      <t>ネン</t>
    </rPh>
    <rPh sb="194" eb="195">
      <t>ド</t>
    </rPh>
    <rPh sb="196" eb="197">
      <t>オモ</t>
    </rPh>
    <rPh sb="198" eb="201">
      <t>ゲスイドウ</t>
    </rPh>
    <rPh sb="201" eb="203">
      <t>ケイカク</t>
    </rPh>
    <rPh sb="203" eb="205">
      <t>サクテイ</t>
    </rPh>
    <rPh sb="205" eb="207">
      <t>ジギョウ</t>
    </rPh>
    <rPh sb="208" eb="210">
      <t>エイキョウ</t>
    </rPh>
    <rPh sb="213" eb="215">
      <t>スウチ</t>
    </rPh>
    <rPh sb="216" eb="218">
      <t>テイカ</t>
    </rPh>
    <rPh sb="224" eb="227">
      <t>タンネンド</t>
    </rPh>
    <rPh sb="227" eb="229">
      <t>ジギョウ</t>
    </rPh>
    <rPh sb="233" eb="235">
      <t>コンゴ</t>
    </rPh>
    <rPh sb="239" eb="241">
      <t>ゼンゴ</t>
    </rPh>
    <rPh sb="242" eb="244">
      <t>スウチ</t>
    </rPh>
    <rPh sb="246" eb="248">
      <t>カイゼン</t>
    </rPh>
    <rPh sb="252" eb="254">
      <t>ミコ</t>
    </rPh>
    <rPh sb="260" eb="262">
      <t>オスイ</t>
    </rPh>
    <rPh sb="262" eb="264">
      <t>ショリ</t>
    </rPh>
    <rPh sb="264" eb="266">
      <t>ゲンカ</t>
    </rPh>
    <rPh sb="272" eb="273">
      <t>ユウ</t>
    </rPh>
    <rPh sb="273" eb="274">
      <t>シュウ</t>
    </rPh>
    <rPh sb="274" eb="276">
      <t>スイリョウ</t>
    </rPh>
    <rPh sb="279" eb="280">
      <t>ヨコ</t>
    </rPh>
    <rPh sb="283" eb="285">
      <t>スイイ</t>
    </rPh>
    <rPh sb="295" eb="297">
      <t>コンゴ</t>
    </rPh>
    <rPh sb="298" eb="301">
      <t>ドウテイド</t>
    </rPh>
    <rPh sb="302" eb="304">
      <t>スウチ</t>
    </rPh>
    <rPh sb="305" eb="307">
      <t>スイイ</t>
    </rPh>
    <rPh sb="312" eb="314">
      <t>ミコ</t>
    </rPh>
    <rPh sb="320" eb="322">
      <t>シセツ</t>
    </rPh>
    <rPh sb="322" eb="325">
      <t>リヨウリツ</t>
    </rPh>
    <rPh sb="331" eb="333">
      <t>レイネン</t>
    </rPh>
    <rPh sb="335" eb="336">
      <t>ヨコ</t>
    </rPh>
    <rPh sb="339" eb="341">
      <t>ジョウタイ</t>
    </rPh>
    <rPh sb="345" eb="347">
      <t>シンキ</t>
    </rPh>
    <rPh sb="348" eb="349">
      <t>メン</t>
    </rPh>
    <rPh sb="349" eb="351">
      <t>セイビ</t>
    </rPh>
    <rPh sb="352" eb="355">
      <t>キュウシチュウ</t>
    </rPh>
    <rPh sb="359" eb="360">
      <t>ユウ</t>
    </rPh>
    <rPh sb="360" eb="361">
      <t>シュウ</t>
    </rPh>
    <rPh sb="361" eb="363">
      <t>スイリョウ</t>
    </rPh>
    <rPh sb="364" eb="366">
      <t>ジンコウ</t>
    </rPh>
    <rPh sb="366" eb="368">
      <t>スイケイ</t>
    </rPh>
    <rPh sb="370" eb="371">
      <t>ミ</t>
    </rPh>
    <rPh sb="373" eb="374">
      <t>オオ</t>
    </rPh>
    <rPh sb="376" eb="378">
      <t>カイゼン</t>
    </rPh>
    <rPh sb="383" eb="385">
      <t>ミコ</t>
    </rPh>
    <rPh sb="394" eb="396">
      <t>ノウギョウ</t>
    </rPh>
    <rPh sb="396" eb="398">
      <t>シュウラク</t>
    </rPh>
    <rPh sb="398" eb="400">
      <t>ハイスイ</t>
    </rPh>
    <rPh sb="400" eb="402">
      <t>シセツ</t>
    </rPh>
    <rPh sb="403" eb="405">
      <t>トウゴウ</t>
    </rPh>
    <rPh sb="406" eb="408">
      <t>ケントウ</t>
    </rPh>
    <rPh sb="421" eb="424">
      <t>スイセンカ</t>
    </rPh>
    <rPh sb="424" eb="425">
      <t>リツ</t>
    </rPh>
    <rPh sb="430" eb="432">
      <t>ビゾウ</t>
    </rPh>
    <rPh sb="432" eb="434">
      <t>ケイコウ</t>
    </rPh>
    <rPh sb="441" eb="444">
      <t>テイキテキ</t>
    </rPh>
    <rPh sb="445" eb="446">
      <t>オコナ</t>
    </rPh>
    <rPh sb="452" eb="454">
      <t>オオハバ</t>
    </rPh>
    <rPh sb="455" eb="457">
      <t>ゾウカ</t>
    </rPh>
    <rPh sb="458" eb="460">
      <t>ミコ</t>
    </rPh>
    <rPh sb="465" eb="467">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</si>
</sst>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0.02</c:v>
                </c:pt>
              </c:numCache>
            </c:numRef>
          </c:val>
          <c:extLst>
            <c:ext xmlns:c16="http://schemas.microsoft.com/office/drawing/2014/chart" uri="{C3380CC4-5D6E-409C-BE32-E72D297353CC}">
              <c16:uniqueId val="{00000000-6683-4BEB-B8A0-5472AC5B543E}"/>
            </c:ext>
          </c:extLst>
        </c:ser>
        <c:dLbls>
          <c:showLegendKey val="0"/>
          <c:showVal val="0"/>
          <c:showCatName val="0"/>
          <c:showSerName val="0"/>
          <c:showPercent val="0"/>
          <c:showBubbleSize val="0"/>
        </c:dLbls>
        <c:gapWidth val="150"/>
        <c:axId val="231764536"/>
        <c:axId val="23176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0.11</c:v>
                </c:pt>
                <c:pt idx="4">
                  <c:v>0.09</c:v>
                </c:pt>
              </c:numCache>
            </c:numRef>
          </c:val>
          <c:smooth val="0"/>
          <c:extLst>
            <c:ext xmlns:c16="http://schemas.microsoft.com/office/drawing/2014/chart" uri="{C3380CC4-5D6E-409C-BE32-E72D297353CC}">
              <c16:uniqueId val="{00000001-6683-4BEB-B8A0-5472AC5B543E}"/>
            </c:ext>
          </c:extLst>
        </c:ser>
        <c:dLbls>
          <c:showLegendKey val="0"/>
          <c:showVal val="0"/>
          <c:showCatName val="0"/>
          <c:showSerName val="0"/>
          <c:showPercent val="0"/>
          <c:showBubbleSize val="0"/>
        </c:dLbls>
        <c:marker val="1"/>
        <c:smooth val="0"/>
        <c:axId val="231764536"/>
        <c:axId val="231764920"/>
      </c:lineChart>
      <c:dateAx>
        <c:axId val="231764536"/>
        <c:scaling>
          <c:orientation val="minMax"/>
        </c:scaling>
        <c:delete val="1"/>
        <c:axPos val="b"/>
        <c:numFmt formatCode="ge" sourceLinked="1"/>
        <c:majorTickMark val="none"/>
        <c:minorTickMark val="none"/>
        <c:tickLblPos val="none"/>
        <c:crossAx val="231764920"/>
        <c:crosses val="autoZero"/>
        <c:auto val="1"/>
        <c:lblOffset val="100"/>
        <c:baseTimeUnit val="years"/>
      </c:dateAx>
      <c:valAx>
        <c:axId val="23176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6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61.57</c:v>
                </c:pt>
                <c:pt idx="1">
                  <c:v>58.39</c:v>
                </c:pt>
                <c:pt idx="2">
                  <c:v>59.39</c:v>
                </c:pt>
                <c:pt idx="3">
                  <c:v>58.16</c:v>
                </c:pt>
                <c:pt idx="4">
                  <c:v>59.54</c:v>
                </c:pt>
              </c:numCache>
            </c:numRef>
          </c:val>
          <c:extLst>
            <c:ext xmlns:c16="http://schemas.microsoft.com/office/drawing/2014/chart" uri="{C3380CC4-5D6E-409C-BE32-E72D297353CC}">
              <c16:uniqueId val="{00000000-8FDE-4E49-9C5F-481DABA9843E}"/>
            </c:ext>
          </c:extLst>
        </c:ser>
        <c:dLbls>
          <c:showLegendKey val="0"/>
          <c:showVal val="0"/>
          <c:showCatName val="0"/>
          <c:showSerName val="0"/>
          <c:showPercent val="0"/>
          <c:showBubbleSize val="0"/>
        </c:dLbls>
        <c:gapWidth val="150"/>
        <c:axId val="232501368"/>
        <c:axId val="2325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64.23</c:v>
                </c:pt>
                <c:pt idx="4">
                  <c:v>59.4</c:v>
                </c:pt>
              </c:numCache>
            </c:numRef>
          </c:val>
          <c:smooth val="0"/>
          <c:extLst>
            <c:ext xmlns:c16="http://schemas.microsoft.com/office/drawing/2014/chart" uri="{C3380CC4-5D6E-409C-BE32-E72D297353CC}">
              <c16:uniqueId val="{00000001-8FDE-4E49-9C5F-481DABA9843E}"/>
            </c:ext>
          </c:extLst>
        </c:ser>
        <c:dLbls>
          <c:showLegendKey val="0"/>
          <c:showVal val="0"/>
          <c:showCatName val="0"/>
          <c:showSerName val="0"/>
          <c:showPercent val="0"/>
          <c:showBubbleSize val="0"/>
        </c:dLbls>
        <c:marker val="1"/>
        <c:smooth val="0"/>
        <c:axId val="232501368"/>
        <c:axId val="232501760"/>
      </c:lineChart>
      <c:dateAx>
        <c:axId val="232501368"/>
        <c:scaling>
          <c:orientation val="minMax"/>
        </c:scaling>
        <c:delete val="1"/>
        <c:axPos val="b"/>
        <c:numFmt formatCode="ge" sourceLinked="1"/>
        <c:majorTickMark val="none"/>
        <c:minorTickMark val="none"/>
        <c:tickLblPos val="none"/>
        <c:crossAx val="232501760"/>
        <c:crosses val="autoZero"/>
        <c:auto val="1"/>
        <c:lblOffset val="100"/>
        <c:baseTimeUnit val="years"/>
      </c:dateAx>
      <c:valAx>
        <c:axId val="2325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0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89.35</c:v>
                </c:pt>
                <c:pt idx="1">
                  <c:v>89.74</c:v>
                </c:pt>
                <c:pt idx="2">
                  <c:v>89.97</c:v>
                </c:pt>
                <c:pt idx="3">
                  <c:v>90.23</c:v>
                </c:pt>
                <c:pt idx="4">
                  <c:v>90.44</c:v>
                </c:pt>
              </c:numCache>
            </c:numRef>
          </c:val>
          <c:extLst>
            <c:ext xmlns:c16="http://schemas.microsoft.com/office/drawing/2014/chart" uri="{C3380CC4-5D6E-409C-BE32-E72D297353CC}">
              <c16:uniqueId val="{00000000-78BE-43E8-AE79-A3923A7A8AE2}"/>
            </c:ext>
          </c:extLst>
        </c:ser>
        <c:dLbls>
          <c:showLegendKey val="0"/>
          <c:showVal val="0"/>
          <c:showCatName val="0"/>
          <c:showSerName val="0"/>
          <c:showPercent val="0"/>
          <c:showBubbleSize val="0"/>
        </c:dLbls>
        <c:gapWidth val="150"/>
        <c:axId val="232604888"/>
        <c:axId val="2326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90.22</c:v>
                </c:pt>
                <c:pt idx="4">
                  <c:v>89.81</c:v>
                </c:pt>
              </c:numCache>
            </c:numRef>
          </c:val>
          <c:smooth val="0"/>
          <c:extLst>
            <c:ext xmlns:c16="http://schemas.microsoft.com/office/drawing/2014/chart" uri="{C3380CC4-5D6E-409C-BE32-E72D297353CC}">
              <c16:uniqueId val="{00000001-78BE-43E8-AE79-A3923A7A8AE2}"/>
            </c:ext>
          </c:extLst>
        </c:ser>
        <c:dLbls>
          <c:showLegendKey val="0"/>
          <c:showVal val="0"/>
          <c:showCatName val="0"/>
          <c:showSerName val="0"/>
          <c:showPercent val="0"/>
          <c:showBubbleSize val="0"/>
        </c:dLbls>
        <c:marker val="1"/>
        <c:smooth val="0"/>
        <c:axId val="232604888"/>
        <c:axId val="232605280"/>
      </c:lineChart>
      <c:dateAx>
        <c:axId val="232604888"/>
        <c:scaling>
          <c:orientation val="minMax"/>
        </c:scaling>
        <c:delete val="1"/>
        <c:axPos val="b"/>
        <c:numFmt formatCode="ge" sourceLinked="1"/>
        <c:majorTickMark val="none"/>
        <c:minorTickMark val="none"/>
        <c:tickLblPos val="none"/>
        <c:crossAx val="232605280"/>
        <c:crosses val="autoZero"/>
        <c:auto val="1"/>
        <c:lblOffset val="100"/>
        <c:baseTimeUnit val="years"/>
      </c:dateAx>
      <c:valAx>
        <c:axId val="2326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0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70.849999999999994</c:v>
                </c:pt>
                <c:pt idx="1">
                  <c:v>73.69</c:v>
                </c:pt>
                <c:pt idx="2">
                  <c:v>76.099999999999994</c:v>
                </c:pt>
                <c:pt idx="3">
                  <c:v>81.77</c:v>
                </c:pt>
                <c:pt idx="4">
                  <c:v>86.03</c:v>
                </c:pt>
              </c:numCache>
            </c:numRef>
          </c:val>
          <c:extLst>
            <c:ext xmlns:c16="http://schemas.microsoft.com/office/drawing/2014/chart" uri="{C3380CC4-5D6E-409C-BE32-E72D297353CC}">
              <c16:uniqueId val="{00000000-4F54-4E84-9DB8-F9D0FB958C3B}"/>
            </c:ext>
          </c:extLst>
        </c:ser>
        <c:dLbls>
          <c:showLegendKey val="0"/>
          <c:showVal val="0"/>
          <c:showCatName val="0"/>
          <c:showSerName val="0"/>
          <c:showPercent val="0"/>
          <c:showBubbleSize val="0"/>
        </c:dLbls>
        <c:gapWidth val="150"/>
        <c:axId val="231839328"/>
        <c:axId val="2318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54-4E84-9DB8-F9D0FB958C3B}"/>
            </c:ext>
          </c:extLst>
        </c:ser>
        <c:dLbls>
          <c:showLegendKey val="0"/>
          <c:showVal val="0"/>
          <c:showCatName val="0"/>
          <c:showSerName val="0"/>
          <c:showPercent val="0"/>
          <c:showBubbleSize val="0"/>
        </c:dLbls>
        <c:marker val="1"/>
        <c:smooth val="0"/>
        <c:axId val="231839328"/>
        <c:axId val="231839712"/>
      </c:lineChart>
      <c:dateAx>
        <c:axId val="231839328"/>
        <c:scaling>
          <c:orientation val="minMax"/>
        </c:scaling>
        <c:delete val="1"/>
        <c:axPos val="b"/>
        <c:numFmt formatCode="ge" sourceLinked="1"/>
        <c:majorTickMark val="none"/>
        <c:minorTickMark val="none"/>
        <c:tickLblPos val="none"/>
        <c:crossAx val="231839712"/>
        <c:crosses val="autoZero"/>
        <c:auto val="1"/>
        <c:lblOffset val="100"/>
        <c:baseTimeUnit val="years"/>
      </c:dateAx>
      <c:valAx>
        <c:axId val="2318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F1-44A4-ADB3-1F115325FC79}"/>
            </c:ext>
          </c:extLst>
        </c:ser>
        <c:dLbls>
          <c:showLegendKey val="0"/>
          <c:showVal val="0"/>
          <c:showCatName val="0"/>
          <c:showSerName val="0"/>
          <c:showPercent val="0"/>
          <c:showBubbleSize val="0"/>
        </c:dLbls>
        <c:gapWidth val="150"/>
        <c:axId val="231880800"/>
        <c:axId val="23191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F1-44A4-ADB3-1F115325FC79}"/>
            </c:ext>
          </c:extLst>
        </c:ser>
        <c:dLbls>
          <c:showLegendKey val="0"/>
          <c:showVal val="0"/>
          <c:showCatName val="0"/>
          <c:showSerName val="0"/>
          <c:showPercent val="0"/>
          <c:showBubbleSize val="0"/>
        </c:dLbls>
        <c:marker val="1"/>
        <c:smooth val="0"/>
        <c:axId val="231880800"/>
        <c:axId val="231912552"/>
      </c:lineChart>
      <c:dateAx>
        <c:axId val="231880800"/>
        <c:scaling>
          <c:orientation val="minMax"/>
        </c:scaling>
        <c:delete val="1"/>
        <c:axPos val="b"/>
        <c:numFmt formatCode="ge" sourceLinked="1"/>
        <c:majorTickMark val="none"/>
        <c:minorTickMark val="none"/>
        <c:tickLblPos val="none"/>
        <c:crossAx val="231912552"/>
        <c:crosses val="autoZero"/>
        <c:auto val="1"/>
        <c:lblOffset val="100"/>
        <c:baseTimeUnit val="years"/>
      </c:dateAx>
      <c:valAx>
        <c:axId val="23191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27-4096-96DA-682CBD2A18C9}"/>
            </c:ext>
          </c:extLst>
        </c:ser>
        <c:dLbls>
          <c:showLegendKey val="0"/>
          <c:showVal val="0"/>
          <c:showCatName val="0"/>
          <c:showSerName val="0"/>
          <c:showPercent val="0"/>
          <c:showBubbleSize val="0"/>
        </c:dLbls>
        <c:gapWidth val="150"/>
        <c:axId val="231913728"/>
        <c:axId val="23191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27-4096-96DA-682CBD2A18C9}"/>
            </c:ext>
          </c:extLst>
        </c:ser>
        <c:dLbls>
          <c:showLegendKey val="0"/>
          <c:showVal val="0"/>
          <c:showCatName val="0"/>
          <c:showSerName val="0"/>
          <c:showPercent val="0"/>
          <c:showBubbleSize val="0"/>
        </c:dLbls>
        <c:marker val="1"/>
        <c:smooth val="0"/>
        <c:axId val="231913728"/>
        <c:axId val="231914120"/>
      </c:lineChart>
      <c:dateAx>
        <c:axId val="231913728"/>
        <c:scaling>
          <c:orientation val="minMax"/>
        </c:scaling>
        <c:delete val="1"/>
        <c:axPos val="b"/>
        <c:numFmt formatCode="ge" sourceLinked="1"/>
        <c:majorTickMark val="none"/>
        <c:minorTickMark val="none"/>
        <c:tickLblPos val="none"/>
        <c:crossAx val="231914120"/>
        <c:crosses val="autoZero"/>
        <c:auto val="1"/>
        <c:lblOffset val="100"/>
        <c:baseTimeUnit val="years"/>
      </c:dateAx>
      <c:valAx>
        <c:axId val="23191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1E-4A96-96A8-D07D253B89DE}"/>
            </c:ext>
          </c:extLst>
        </c:ser>
        <c:dLbls>
          <c:showLegendKey val="0"/>
          <c:showVal val="0"/>
          <c:showCatName val="0"/>
          <c:showSerName val="0"/>
          <c:showPercent val="0"/>
          <c:showBubbleSize val="0"/>
        </c:dLbls>
        <c:gapWidth val="150"/>
        <c:axId val="231915296"/>
        <c:axId val="23191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1E-4A96-96A8-D07D253B89DE}"/>
            </c:ext>
          </c:extLst>
        </c:ser>
        <c:dLbls>
          <c:showLegendKey val="0"/>
          <c:showVal val="0"/>
          <c:showCatName val="0"/>
          <c:showSerName val="0"/>
          <c:showPercent val="0"/>
          <c:showBubbleSize val="0"/>
        </c:dLbls>
        <c:marker val="1"/>
        <c:smooth val="0"/>
        <c:axId val="231915296"/>
        <c:axId val="231915688"/>
      </c:lineChart>
      <c:dateAx>
        <c:axId val="231915296"/>
        <c:scaling>
          <c:orientation val="minMax"/>
        </c:scaling>
        <c:delete val="1"/>
        <c:axPos val="b"/>
        <c:numFmt formatCode="ge" sourceLinked="1"/>
        <c:majorTickMark val="none"/>
        <c:minorTickMark val="none"/>
        <c:tickLblPos val="none"/>
        <c:crossAx val="231915688"/>
        <c:crosses val="autoZero"/>
        <c:auto val="1"/>
        <c:lblOffset val="100"/>
        <c:baseTimeUnit val="years"/>
      </c:dateAx>
      <c:valAx>
        <c:axId val="23191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52-42E7-A5ED-83D3F615A15F}"/>
            </c:ext>
          </c:extLst>
        </c:ser>
        <c:dLbls>
          <c:showLegendKey val="0"/>
          <c:showVal val="0"/>
          <c:showCatName val="0"/>
          <c:showSerName val="0"/>
          <c:showPercent val="0"/>
          <c:showBubbleSize val="0"/>
        </c:dLbls>
        <c:gapWidth val="150"/>
        <c:axId val="231944696"/>
        <c:axId val="2319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52-42E7-A5ED-83D3F615A15F}"/>
            </c:ext>
          </c:extLst>
        </c:ser>
        <c:dLbls>
          <c:showLegendKey val="0"/>
          <c:showVal val="0"/>
          <c:showCatName val="0"/>
          <c:showSerName val="0"/>
          <c:showPercent val="0"/>
          <c:showBubbleSize val="0"/>
        </c:dLbls>
        <c:marker val="1"/>
        <c:smooth val="0"/>
        <c:axId val="231944696"/>
        <c:axId val="231945088"/>
      </c:lineChart>
      <c:dateAx>
        <c:axId val="231944696"/>
        <c:scaling>
          <c:orientation val="minMax"/>
        </c:scaling>
        <c:delete val="1"/>
        <c:axPos val="b"/>
        <c:numFmt formatCode="ge" sourceLinked="1"/>
        <c:majorTickMark val="none"/>
        <c:minorTickMark val="none"/>
        <c:tickLblPos val="none"/>
        <c:crossAx val="231945088"/>
        <c:crosses val="autoZero"/>
        <c:auto val="1"/>
        <c:lblOffset val="100"/>
        <c:baseTimeUnit val="years"/>
      </c:dateAx>
      <c:valAx>
        <c:axId val="2319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4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535.83000000000004</c:v>
                </c:pt>
                <c:pt idx="1">
                  <c:v>605.45000000000005</c:v>
                </c:pt>
                <c:pt idx="2">
                  <c:v>631.97</c:v>
                </c:pt>
                <c:pt idx="3">
                  <c:v>364.53</c:v>
                </c:pt>
                <c:pt idx="4">
                  <c:v>135.1</c:v>
                </c:pt>
              </c:numCache>
            </c:numRef>
          </c:val>
          <c:extLst>
            <c:ext xmlns:c16="http://schemas.microsoft.com/office/drawing/2014/chart" uri="{C3380CC4-5D6E-409C-BE32-E72D297353CC}">
              <c16:uniqueId val="{00000000-9C7C-46CF-B61E-762926722DCB}"/>
            </c:ext>
          </c:extLst>
        </c:ser>
        <c:dLbls>
          <c:showLegendKey val="0"/>
          <c:showVal val="0"/>
          <c:showCatName val="0"/>
          <c:showSerName val="0"/>
          <c:showPercent val="0"/>
          <c:showBubbleSize val="0"/>
        </c:dLbls>
        <c:gapWidth val="150"/>
        <c:axId val="231946264"/>
        <c:axId val="2319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721.06</c:v>
                </c:pt>
                <c:pt idx="4">
                  <c:v>862.87</c:v>
                </c:pt>
              </c:numCache>
            </c:numRef>
          </c:val>
          <c:smooth val="0"/>
          <c:extLst>
            <c:ext xmlns:c16="http://schemas.microsoft.com/office/drawing/2014/chart" uri="{C3380CC4-5D6E-409C-BE32-E72D297353CC}">
              <c16:uniqueId val="{00000001-9C7C-46CF-B61E-762926722DCB}"/>
            </c:ext>
          </c:extLst>
        </c:ser>
        <c:dLbls>
          <c:showLegendKey val="0"/>
          <c:showVal val="0"/>
          <c:showCatName val="0"/>
          <c:showSerName val="0"/>
          <c:showPercent val="0"/>
          <c:showBubbleSize val="0"/>
        </c:dLbls>
        <c:marker val="1"/>
        <c:smooth val="0"/>
        <c:axId val="231946264"/>
        <c:axId val="231946656"/>
      </c:lineChart>
      <c:dateAx>
        <c:axId val="231946264"/>
        <c:scaling>
          <c:orientation val="minMax"/>
        </c:scaling>
        <c:delete val="1"/>
        <c:axPos val="b"/>
        <c:numFmt formatCode="ge" sourceLinked="1"/>
        <c:majorTickMark val="none"/>
        <c:minorTickMark val="none"/>
        <c:tickLblPos val="none"/>
        <c:crossAx val="231946656"/>
        <c:crosses val="autoZero"/>
        <c:auto val="1"/>
        <c:lblOffset val="100"/>
        <c:baseTimeUnit val="years"/>
      </c:dateAx>
      <c:valAx>
        <c:axId val="2319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4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99.88</c:v>
                </c:pt>
                <c:pt idx="1">
                  <c:v>98.52</c:v>
                </c:pt>
                <c:pt idx="2">
                  <c:v>99.32</c:v>
                </c:pt>
                <c:pt idx="3">
                  <c:v>99.88</c:v>
                </c:pt>
                <c:pt idx="4">
                  <c:v>93.49</c:v>
                </c:pt>
              </c:numCache>
            </c:numRef>
          </c:val>
          <c:extLst>
            <c:ext xmlns:c16="http://schemas.microsoft.com/office/drawing/2014/chart" uri="{C3380CC4-5D6E-409C-BE32-E72D297353CC}">
              <c16:uniqueId val="{00000000-66A3-4E1C-ADE8-9A5C5CFC4481}"/>
            </c:ext>
          </c:extLst>
        </c:ser>
        <c:dLbls>
          <c:showLegendKey val="0"/>
          <c:showVal val="0"/>
          <c:showCatName val="0"/>
          <c:showSerName val="0"/>
          <c:showPercent val="0"/>
          <c:showBubbleSize val="0"/>
        </c:dLbls>
        <c:gapWidth val="150"/>
        <c:axId val="231947832"/>
        <c:axId val="23249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84.86</c:v>
                </c:pt>
                <c:pt idx="4">
                  <c:v>85.39</c:v>
                </c:pt>
              </c:numCache>
            </c:numRef>
          </c:val>
          <c:smooth val="0"/>
          <c:extLst>
            <c:ext xmlns:c16="http://schemas.microsoft.com/office/drawing/2014/chart" uri="{C3380CC4-5D6E-409C-BE32-E72D297353CC}">
              <c16:uniqueId val="{00000001-66A3-4E1C-ADE8-9A5C5CFC4481}"/>
            </c:ext>
          </c:extLst>
        </c:ser>
        <c:dLbls>
          <c:showLegendKey val="0"/>
          <c:showVal val="0"/>
          <c:showCatName val="0"/>
          <c:showSerName val="0"/>
          <c:showPercent val="0"/>
          <c:showBubbleSize val="0"/>
        </c:dLbls>
        <c:marker val="1"/>
        <c:smooth val="0"/>
        <c:axId val="231947832"/>
        <c:axId val="232498624"/>
      </c:lineChart>
      <c:dateAx>
        <c:axId val="231947832"/>
        <c:scaling>
          <c:orientation val="minMax"/>
        </c:scaling>
        <c:delete val="1"/>
        <c:axPos val="b"/>
        <c:numFmt formatCode="ge" sourceLinked="1"/>
        <c:majorTickMark val="none"/>
        <c:minorTickMark val="none"/>
        <c:tickLblPos val="none"/>
        <c:crossAx val="232498624"/>
        <c:crosses val="autoZero"/>
        <c:auto val="1"/>
        <c:lblOffset val="100"/>
        <c:baseTimeUnit val="years"/>
      </c:dateAx>
      <c:valAx>
        <c:axId val="2324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4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154.91999999999999</c:v>
                </c:pt>
                <c:pt idx="1">
                  <c:v>156.49</c:v>
                </c:pt>
                <c:pt idx="2">
                  <c:v>155.69999999999999</c:v>
                </c:pt>
                <c:pt idx="3">
                  <c:v>159.56</c:v>
                </c:pt>
                <c:pt idx="4">
                  <c:v>172.92</c:v>
                </c:pt>
              </c:numCache>
            </c:numRef>
          </c:val>
          <c:extLst>
            <c:ext xmlns:c16="http://schemas.microsoft.com/office/drawing/2014/chart" uri="{C3380CC4-5D6E-409C-BE32-E72D297353CC}">
              <c16:uniqueId val="{00000000-5E32-4D53-AC65-7DC4F90C9ED9}"/>
            </c:ext>
          </c:extLst>
        </c:ser>
        <c:dLbls>
          <c:showLegendKey val="0"/>
          <c:showVal val="0"/>
          <c:showCatName val="0"/>
          <c:showSerName val="0"/>
          <c:showPercent val="0"/>
          <c:showBubbleSize val="0"/>
        </c:dLbls>
        <c:gapWidth val="150"/>
        <c:axId val="232499800"/>
        <c:axId val="2325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188.14</c:v>
                </c:pt>
                <c:pt idx="4">
                  <c:v>188.79</c:v>
                </c:pt>
              </c:numCache>
            </c:numRef>
          </c:val>
          <c:smooth val="0"/>
          <c:extLst>
            <c:ext xmlns:c16="http://schemas.microsoft.com/office/drawing/2014/chart" uri="{C3380CC4-5D6E-409C-BE32-E72D297353CC}">
              <c16:uniqueId val="{00000001-5E32-4D53-AC65-7DC4F90C9ED9}"/>
            </c:ext>
          </c:extLst>
        </c:ser>
        <c:dLbls>
          <c:showLegendKey val="0"/>
          <c:showVal val="0"/>
          <c:showCatName val="0"/>
          <c:showSerName val="0"/>
          <c:showPercent val="0"/>
          <c:showBubbleSize val="0"/>
        </c:dLbls>
        <c:marker val="1"/>
        <c:smooth val="0"/>
        <c:axId val="232499800"/>
        <c:axId val="232500192"/>
      </c:lineChart>
      <c:dateAx>
        <c:axId val="232499800"/>
        <c:scaling>
          <c:orientation val="minMax"/>
        </c:scaling>
        <c:delete val="1"/>
        <c:axPos val="b"/>
        <c:numFmt formatCode="ge" sourceLinked="1"/>
        <c:majorTickMark val="none"/>
        <c:minorTickMark val="none"/>
        <c:tickLblPos val="none"/>
        <c:crossAx val="232500192"/>
        <c:crosses val="autoZero"/>
        <c:auto val="1"/>
        <c:lblOffset val="100"/>
        <c:baseTimeUnit val="years"/>
      </c:dateAx>
      <c:valAx>
        <c:axId val="2325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49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T6" sqref="BT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千葉県　東金市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Cc1</v>
      </c>
      <c r="X8" s="46"/>
      <c r="Y8" s="46"/>
      <c r="Z8" s="46"/>
      <c r="AA8" s="46"/>
      <c r="AB8" s="46"/>
      <c r="AC8" s="46"/>
      <c r="AD8" s="3"/>
      <c r="AE8" s="3"/>
      <c r="AF8" s="3"/>
      <c r="AG8" s="3"/>
      <c r="AH8" s="3"/>
      <c r="AI8" s="3"/>
      <c r="AJ8" s="3"/>
      <c r="AK8" s="3"/>
      <c r="AL8" s="47">
        <f>データ!R6</f>
        <v>60335</v>
      </c>
      <c r="AM8" s="47"/>
      <c r="AN8" s="47"/>
      <c r="AO8" s="47"/>
      <c r="AP8" s="47"/>
      <c r="AQ8" s="47"/>
      <c r="AR8" s="47"/>
      <c r="AS8" s="47"/>
      <c r="AT8" s="43">
        <f>データ!S6</f>
        <v>89.12</v>
      </c>
      <c r="AU8" s="43"/>
      <c r="AV8" s="43"/>
      <c r="AW8" s="43"/>
      <c r="AX8" s="43"/>
      <c r="AY8" s="43"/>
      <c r="AZ8" s="43"/>
      <c r="BA8" s="43"/>
      <c r="BB8" s="43">
        <f>データ!T6</f>
        <v>677.01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41.26</v>
      </c>
      <c r="Q10" s="43"/>
      <c r="R10" s="43"/>
      <c r="S10" s="43"/>
      <c r="T10" s="43"/>
      <c r="U10" s="43"/>
      <c r="V10" s="43"/>
      <c r="W10" s="43">
        <f>データ!P6</f>
        <v>79.989999999999995</v>
      </c>
      <c r="X10" s="43"/>
      <c r="Y10" s="43"/>
      <c r="Z10" s="43"/>
      <c r="AA10" s="43"/>
      <c r="AB10" s="43"/>
      <c r="AC10" s="43"/>
      <c r="AD10" s="47">
        <f>データ!Q6</f>
        <v>2665</v>
      </c>
      <c r="AE10" s="47"/>
      <c r="AF10" s="47"/>
      <c r="AG10" s="47"/>
      <c r="AH10" s="47"/>
      <c r="AI10" s="47"/>
      <c r="AJ10" s="47"/>
      <c r="AK10" s="2"/>
      <c r="AL10" s="47">
        <f>データ!U6</f>
        <v>24740</v>
      </c>
      <c r="AM10" s="47"/>
      <c r="AN10" s="47"/>
      <c r="AO10" s="47"/>
      <c r="AP10" s="47"/>
      <c r="AQ10" s="47"/>
      <c r="AR10" s="47"/>
      <c r="AS10" s="47"/>
      <c r="AT10" s="43">
        <f>データ!V6</f>
        <v>8.06</v>
      </c>
      <c r="AU10" s="43"/>
      <c r="AV10" s="43"/>
      <c r="AW10" s="43"/>
      <c r="AX10" s="43"/>
      <c r="AY10" s="43"/>
      <c r="AZ10" s="43"/>
      <c r="BA10" s="43"/>
      <c r="BB10" s="43">
        <f>データ!W6</f>
        <v>3069.48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122131</v>
      </c>
      <c r="D6" s="31">
        <f t="shared" si="3"/>
        <v>47</v>
      </c>
      <c r="E6" s="31">
        <f t="shared" si="3"/>
        <v>17</v>
      </c>
      <c r="F6" s="31">
        <f t="shared" si="3"/>
        <v>1</v>
      </c>
      <c r="G6" s="31">
        <f t="shared" si="3"/>
        <v>0</v>
      </c>
      <c r="H6" s="31" t="str">
        <f t="shared" si="3"/>
        <v>千葉県　東金市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41.26</v>
      </c>
      <c r="P6" s="32">
        <f t="shared" si="3"/>
        <v>79.989999999999995</v>
      </c>
      <c r="Q6" s="32">
        <f t="shared" si="3"/>
        <v>2665</v>
      </c>
      <c r="R6" s="32">
        <f t="shared" si="3"/>
        <v>60335</v>
      </c>
      <c r="S6" s="32">
        <f t="shared" si="3"/>
        <v>89.12</v>
      </c>
      <c r="T6" s="32">
        <f t="shared" si="3"/>
        <v>677.01</v>
      </c>
      <c r="U6" s="32">
        <f t="shared" si="3"/>
        <v>24740</v>
      </c>
      <c r="V6" s="32">
        <f t="shared" si="3"/>
        <v>8.06</v>
      </c>
      <c r="W6" s="32">
        <f t="shared" si="3"/>
        <v>3069.48</v>
      </c>
      <c r="X6" s="33">
        <f>IF(X7="",NA(),X7)</f>
        <v>70.849999999999994</v>
      </c>
      <c r="Y6" s="33">
        <f t="shared" ref="Y6:AG6" si="4">IF(Y7="",NA(),Y7)</f>
        <v>73.69</v>
      </c>
      <c r="Z6" s="33">
        <f t="shared" si="4"/>
        <v>76.099999999999994</v>
      </c>
      <c r="AA6" s="33">
        <f t="shared" si="4"/>
        <v>81.77</v>
      </c>
      <c r="AB6" s="33">
        <f t="shared" si="4"/>
        <v>86.03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535.83000000000004</v>
      </c>
      <c r="BF6" s="33">
        <f t="shared" ref="BF6:BN6" si="7">IF(BF7="",NA(),BF7)</f>
        <v>605.45000000000005</v>
      </c>
      <c r="BG6" s="33">
        <f t="shared" si="7"/>
        <v>631.97</v>
      </c>
      <c r="BH6" s="33">
        <f t="shared" si="7"/>
        <v>364.53</v>
      </c>
      <c r="BI6" s="33">
        <f t="shared" si="7"/>
        <v>135.1</v>
      </c>
      <c r="BJ6" s="33">
        <f t="shared" si="7"/>
        <v>1334.01</v>
      </c>
      <c r="BK6" s="33">
        <f t="shared" si="7"/>
        <v>1273.52</v>
      </c>
      <c r="BL6" s="33">
        <f t="shared" si="7"/>
        <v>1209.95</v>
      </c>
      <c r="BM6" s="33">
        <f t="shared" si="7"/>
        <v>721.06</v>
      </c>
      <c r="BN6" s="33">
        <f t="shared" si="7"/>
        <v>862.87</v>
      </c>
      <c r="BO6" s="32" t="str">
        <f>IF(BO7="","",IF(BO7="-","【-】","【"&amp;SUBSTITUTE(TEXT(BO7,"#,##0.00"),"-","△")&amp;"】"))</f>
        <v>【763.62】</v>
      </c>
      <c r="BP6" s="33">
        <f>IF(BP7="",NA(),BP7)</f>
        <v>99.88</v>
      </c>
      <c r="BQ6" s="33">
        <f t="shared" ref="BQ6:BY6" si="8">IF(BQ7="",NA(),BQ7)</f>
        <v>98.52</v>
      </c>
      <c r="BR6" s="33">
        <f t="shared" si="8"/>
        <v>99.32</v>
      </c>
      <c r="BS6" s="33">
        <f t="shared" si="8"/>
        <v>99.88</v>
      </c>
      <c r="BT6" s="33">
        <f t="shared" si="8"/>
        <v>93.49</v>
      </c>
      <c r="BU6" s="33">
        <f t="shared" si="8"/>
        <v>67.14</v>
      </c>
      <c r="BV6" s="33">
        <f t="shared" si="8"/>
        <v>67.849999999999994</v>
      </c>
      <c r="BW6" s="33">
        <f t="shared" si="8"/>
        <v>69.48</v>
      </c>
      <c r="BX6" s="33">
        <f t="shared" si="8"/>
        <v>84.86</v>
      </c>
      <c r="BY6" s="33">
        <f t="shared" si="8"/>
        <v>85.39</v>
      </c>
      <c r="BZ6" s="32" t="str">
        <f>IF(BZ7="","",IF(BZ7="-","【-】","【"&amp;SUBSTITUTE(TEXT(BZ7,"#,##0.00"),"-","△")&amp;"】"))</f>
        <v>【98.53】</v>
      </c>
      <c r="CA6" s="33">
        <f>IF(CA7="",NA(),CA7)</f>
        <v>154.91999999999999</v>
      </c>
      <c r="CB6" s="33">
        <f t="shared" ref="CB6:CJ6" si="9">IF(CB7="",NA(),CB7)</f>
        <v>156.49</v>
      </c>
      <c r="CC6" s="33">
        <f t="shared" si="9"/>
        <v>155.69999999999999</v>
      </c>
      <c r="CD6" s="33">
        <f t="shared" si="9"/>
        <v>159.56</v>
      </c>
      <c r="CE6" s="33">
        <f t="shared" si="9"/>
        <v>172.92</v>
      </c>
      <c r="CF6" s="33">
        <f t="shared" si="9"/>
        <v>224.83</v>
      </c>
      <c r="CG6" s="33">
        <f t="shared" si="9"/>
        <v>224.94</v>
      </c>
      <c r="CH6" s="33">
        <f t="shared" si="9"/>
        <v>220.67</v>
      </c>
      <c r="CI6" s="33">
        <f t="shared" si="9"/>
        <v>188.14</v>
      </c>
      <c r="CJ6" s="33">
        <f t="shared" si="9"/>
        <v>188.79</v>
      </c>
      <c r="CK6" s="32" t="str">
        <f>IF(CK7="","",IF(CK7="-","【-】","【"&amp;SUBSTITUTE(TEXT(CK7,"#,##0.00"),"-","△")&amp;"】"))</f>
        <v>【139.70】</v>
      </c>
      <c r="CL6" s="33">
        <f>IF(CL7="",NA(),CL7)</f>
        <v>61.57</v>
      </c>
      <c r="CM6" s="33">
        <f t="shared" ref="CM6:CU6" si="10">IF(CM7="",NA(),CM7)</f>
        <v>58.39</v>
      </c>
      <c r="CN6" s="33">
        <f t="shared" si="10"/>
        <v>59.39</v>
      </c>
      <c r="CO6" s="33">
        <f t="shared" si="10"/>
        <v>58.16</v>
      </c>
      <c r="CP6" s="33">
        <f t="shared" si="10"/>
        <v>59.54</v>
      </c>
      <c r="CQ6" s="33">
        <f t="shared" si="10"/>
        <v>53.79</v>
      </c>
      <c r="CR6" s="33">
        <f t="shared" si="10"/>
        <v>55.41</v>
      </c>
      <c r="CS6" s="33">
        <f t="shared" si="10"/>
        <v>55.81</v>
      </c>
      <c r="CT6" s="33">
        <f t="shared" si="10"/>
        <v>64.23</v>
      </c>
      <c r="CU6" s="33">
        <f t="shared" si="10"/>
        <v>59.4</v>
      </c>
      <c r="CV6" s="32" t="str">
        <f>IF(CV7="","",IF(CV7="-","【-】","【"&amp;SUBSTITUTE(TEXT(CV7,"#,##0.00"),"-","△")&amp;"】"))</f>
        <v>【60.01】</v>
      </c>
      <c r="CW6" s="33">
        <f>IF(CW7="",NA(),CW7)</f>
        <v>89.35</v>
      </c>
      <c r="CX6" s="33">
        <f t="shared" ref="CX6:DF6" si="11">IF(CX7="",NA(),CX7)</f>
        <v>89.74</v>
      </c>
      <c r="CY6" s="33">
        <f t="shared" si="11"/>
        <v>89.97</v>
      </c>
      <c r="CZ6" s="33">
        <f t="shared" si="11"/>
        <v>90.23</v>
      </c>
      <c r="DA6" s="33">
        <f t="shared" si="11"/>
        <v>90.44</v>
      </c>
      <c r="DB6" s="33">
        <f t="shared" si="11"/>
        <v>83.76</v>
      </c>
      <c r="DC6" s="33">
        <f t="shared" si="11"/>
        <v>84.12</v>
      </c>
      <c r="DD6" s="33">
        <f t="shared" si="11"/>
        <v>84.41</v>
      </c>
      <c r="DE6" s="33">
        <f t="shared" si="11"/>
        <v>90.22</v>
      </c>
      <c r="DF6" s="33">
        <f t="shared" si="11"/>
        <v>89.81</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0.02</v>
      </c>
      <c r="EI6" s="33">
        <f t="shared" si="14"/>
        <v>0.01</v>
      </c>
      <c r="EJ6" s="33">
        <f t="shared" si="14"/>
        <v>0.1</v>
      </c>
      <c r="EK6" s="33">
        <f t="shared" si="14"/>
        <v>7.0000000000000007E-2</v>
      </c>
      <c r="EL6" s="33">
        <f t="shared" si="14"/>
        <v>0.11</v>
      </c>
      <c r="EM6" s="33">
        <f t="shared" si="14"/>
        <v>0.09</v>
      </c>
      <c r="EN6" s="32" t="str">
        <f>IF(EN7="","",IF(EN7="-","【-】","【"&amp;SUBSTITUTE(TEXT(EN7,"#,##0.00"),"-","△")&amp;"】"))</f>
        <v>【0.23】</v>
      </c>
    </row>
    <row r="7" spans="1:144" s="34" customFormat="1" x14ac:dyDescent="0.15">
      <c r="A7" s="26"/>
      <c r="B7" s="35">
        <v>2015</v>
      </c>
      <c r="C7" s="35">
        <v>122131</v>
      </c>
      <c r="D7" s="35">
        <v>47</v>
      </c>
      <c r="E7" s="35">
        <v>17</v>
      </c>
      <c r="F7" s="35">
        <v>1</v>
      </c>
      <c r="G7" s="35">
        <v>0</v>
      </c>
      <c r="H7" s="35" t="s">
        <v>96</v>
      </c>
      <c r="I7" s="35" t="s">
        <v>97</v>
      </c>
      <c r="J7" s="35" t="s">
        <v>98</v>
      </c>
      <c r="K7" s="35" t="s">
        <v>99</v>
      </c>
      <c r="L7" s="35" t="s">
        <v>100</v>
      </c>
      <c r="M7" s="36" t="s">
        <v>101</v>
      </c>
      <c r="N7" s="36" t="s">
        <v>102</v>
      </c>
      <c r="O7" s="36">
        <v>41.26</v>
      </c>
      <c r="P7" s="36">
        <v>79.989999999999995</v>
      </c>
      <c r="Q7" s="36">
        <v>2665</v>
      </c>
      <c r="R7" s="36">
        <v>60335</v>
      </c>
      <c r="S7" s="36">
        <v>89.12</v>
      </c>
      <c r="T7" s="36">
        <v>677.01</v>
      </c>
      <c r="U7" s="36">
        <v>24740</v>
      </c>
      <c r="V7" s="36">
        <v>8.06</v>
      </c>
      <c r="W7" s="36">
        <v>3069.48</v>
      </c>
      <c r="X7" s="36">
        <v>70.849999999999994</v>
      </c>
      <c r="Y7" s="36">
        <v>73.69</v>
      </c>
      <c r="Z7" s="36">
        <v>76.099999999999994</v>
      </c>
      <c r="AA7" s="36">
        <v>81.77</v>
      </c>
      <c r="AB7" s="36">
        <v>86.03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535.83000000000004</v>
      </c>
      <c r="BF7" s="36">
        <v>605.45000000000005</v>
      </c>
      <c r="BG7" s="36">
        <v>631.97</v>
      </c>
      <c r="BH7" s="36">
        <v>364.53</v>
      </c>
      <c r="BI7" s="36">
        <v>135.1</v>
      </c>
      <c r="BJ7" s="36">
        <v>1334.01</v>
      </c>
      <c r="BK7" s="36">
        <v>1273.52</v>
      </c>
      <c r="BL7" s="36">
        <v>1209.95</v>
      </c>
      <c r="BM7" s="36">
        <v>721.06</v>
      </c>
      <c r="BN7" s="36">
        <v>862.87</v>
      </c>
      <c r="BO7" s="36">
        <v>763.62</v>
      </c>
      <c r="BP7" s="36">
        <v>99.88</v>
      </c>
      <c r="BQ7" s="36">
        <v>98.52</v>
      </c>
      <c r="BR7" s="36">
        <v>99.32</v>
      </c>
      <c r="BS7" s="36">
        <v>99.88</v>
      </c>
      <c r="BT7" s="36">
        <v>93.49</v>
      </c>
      <c r="BU7" s="36">
        <v>67.14</v>
      </c>
      <c r="BV7" s="36">
        <v>67.849999999999994</v>
      </c>
      <c r="BW7" s="36">
        <v>69.48</v>
      </c>
      <c r="BX7" s="36">
        <v>84.86</v>
      </c>
      <c r="BY7" s="36">
        <v>85.39</v>
      </c>
      <c r="BZ7" s="36">
        <v>98.53</v>
      </c>
      <c r="CA7" s="36">
        <v>154.91999999999999</v>
      </c>
      <c r="CB7" s="36">
        <v>156.49</v>
      </c>
      <c r="CC7" s="36">
        <v>155.69999999999999</v>
      </c>
      <c r="CD7" s="36">
        <v>159.56</v>
      </c>
      <c r="CE7" s="36">
        <v>172.92</v>
      </c>
      <c r="CF7" s="36">
        <v>224.83</v>
      </c>
      <c r="CG7" s="36">
        <v>224.94</v>
      </c>
      <c r="CH7" s="36">
        <v>220.67</v>
      </c>
      <c r="CI7" s="36">
        <v>188.14</v>
      </c>
      <c r="CJ7" s="36">
        <v>188.79</v>
      </c>
      <c r="CK7" s="36">
        <v>139.69999999999999</v>
      </c>
      <c r="CL7" s="36">
        <v>61.57</v>
      </c>
      <c r="CM7" s="36">
        <v>58.39</v>
      </c>
      <c r="CN7" s="36">
        <v>59.39</v>
      </c>
      <c r="CO7" s="36">
        <v>58.16</v>
      </c>
      <c r="CP7" s="36">
        <v>59.54</v>
      </c>
      <c r="CQ7" s="36">
        <v>53.79</v>
      </c>
      <c r="CR7" s="36">
        <v>55.41</v>
      </c>
      <c r="CS7" s="36">
        <v>55.81</v>
      </c>
      <c r="CT7" s="36">
        <v>64.23</v>
      </c>
      <c r="CU7" s="36">
        <v>59.4</v>
      </c>
      <c r="CV7" s="36">
        <v>60.01</v>
      </c>
      <c r="CW7" s="36">
        <v>89.35</v>
      </c>
      <c r="CX7" s="36">
        <v>89.74</v>
      </c>
      <c r="CY7" s="36">
        <v>89.97</v>
      </c>
      <c r="CZ7" s="36">
        <v>90.23</v>
      </c>
      <c r="DA7" s="36">
        <v>90.44</v>
      </c>
      <c r="DB7" s="36">
        <v>83.76</v>
      </c>
      <c r="DC7" s="36">
        <v>84.12</v>
      </c>
      <c r="DD7" s="36">
        <v>84.41</v>
      </c>
      <c r="DE7" s="36">
        <v>90.22</v>
      </c>
      <c r="DF7" s="36">
        <v>89.81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0.02</v>
      </c>
      <c r="EI7" s="36">
        <v>0.01</v>
      </c>
      <c r="EJ7" s="36">
        <v>0.1</v>
      </c>
      <c r="EK7" s="36">
        <v>7.0000000000000007E-2</v>
      </c>
      <c r="EL7" s="36">
        <v>0.11</v>
      </c>
      <c r="EM7" s="36">
        <v>0.09</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2017-02-08T02:47:48Z</dcterms:created>
  <dcterms:modified xsi:type="dcterms:W3CDTF">2017-02-20T02:06:17Z</dcterms:modified>
  <cp:category/>
</cp:coreProperties>
</file>