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240" yWindow="75" windowWidth="14940" windowHeight="786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<sst xmlns="http://schemas.openxmlformats.org/spreadsheetml/2006/main" count="217" uniqueCount="107">
  <si>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</si>
  <si>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</si>
  <si>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</si>
  <si>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</si>
  <si>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</si>
  <si>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</si>
  <si>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</si>
  <si>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</si>
  <si>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</si>
  <si>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</si>
  <si>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</si>
  <si>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</si>
  <si>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</si>
  <si>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</si>
  <si>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</si>
  <si>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</si>
  <si>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</si>
  <si>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</si>
  <si>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</si>
  <si>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</si>
  <si>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</si>
  <si>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</si>
  <si>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</si>
  <si>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</si>
  <si>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</si>
  <si>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</si>
  <si>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</si>
  <si>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</si>
  <si>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</si>
  <si>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</si>
  <si>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</si>
  <si>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</si>
  <si>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</si>
  <si>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</si>
  <si>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</si>
  <si>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</si>
  <si>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</si>
  <si>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</si>
  <si>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</si>
  <si>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</si>
  <si>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</si>
  <si>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</si>
  <si>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</si>
  <si>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</si>
  <si>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</si>
  <si>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</si>
  <si>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</si>
  <si>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</si>
  <si>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</si>
  <si>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</si>
  <si>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</si>
  <si>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</si>
  <si>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</si>
  <si>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</si>
  <si>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</si>
  <si>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</si>
  <si>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</si>
  <si>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</si>
  <si>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</si>
  <si>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</si>
  <si>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</si>
  <si>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</si>
  <si>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</si>
  <si>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</si>
  <si>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</si>
  <si>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</si>
  <si>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</si>
  <si>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</si>
  <si>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</si>
  <si>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</si>
  <si>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</si>
  <si>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</si>
  <si>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</si>
  <si>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</si>
  <si>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</si>
  <si>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</si>
  <si>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</si>
  <si>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</si>
  <si>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</si>
  <si>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</si>
  <si>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</si>
  <si>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</si>
  <si>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</si>
  <si>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</si>
  <si>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</si>
  <si>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</si>
  <si>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</si>
  <si>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</si>
  <si>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</si>
  <si>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</si>
  <si>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</si>
  <si>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</si>
  <si>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</si>
  <si>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銚子市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</si>
  <si>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</si>
  <si>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</si>
  <si>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</si>
  <si>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</si>
  <si>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</si>
  <si>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</si>
  <si>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</si>
  <si>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</si>
  <si>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</si>
  <si>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</si>
  <si>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①有形固定資産減価償却率は、類似団体平均と同様の傾向となっているものの、年々数値が高くなっていることから、法定耐用年数に近い資産が増えてきていることがわかる。
　②管路経年化率は、更新が計画的に行われてきたことから、類似団体平均よりも低く維持されている。
　③管路更新率は、前年及び類似団体平均に比べ低い値となっているが、これは配水管の更新が比較的順調に進捗してきたことに比べ、浄水施設の更新が喫緊の課題となっていることから、H27年度以降は浄水施設の更新に重点をシフトしていく計画のためである。
</t>
    <phoneticPr fontId="4"/>
  </si>
  <si>
    <t>　銚子市の水道事業は、現在比較的安定した運営を行っているものの、人口減少に伴う給水量及び給水収益減少のため、費用縮減及び施設規模の適正化が課題となっている。また、老朽化施設の更新需要も高まっていることから、水道事業の継続的運営や施設更新費用の確保のためにも、今後さらなる経営の効率化に努めるとともに、将来的にはより適正な料金水準、料金体系への移行が避けられない状況である。
　これらの課題を受けた今後の計画として、費用縮減の観点から、東総広域水道企業団から受けている用水供給を活用し、徐々に受水の割合を増やしていく方向で調整している。これは、将来的に人口減少により受水のみで水量が賄える見込みのためである。今後は、それに必要な受水のための施設を整備しつつ、更新時期となる浄水施設等をダウンサイジングしていくことにより、費用縮減及び施設規模の適正化を行っていくものである。</t>
    <phoneticPr fontId="4"/>
  </si>
  <si>
    <t xml:space="preserve">【新会計基準適用による影響等について】
　平成26年度以降は公営企業新会計基準の適用に伴い、営業外収益に「長期前受金戻入」、流動負債に「企業債」「引当金」の当年度支払予定額が計上され、グラフ①③⑤⑥の数値に影響を与えている。
【経営の健全性について】
　①経常収支比率からは、単年度黒字の維持、⑤料金回収率からは、給水費用が給水収益によって賄われていることが読み取れる。
　③流動比率から読み取れる支払い能力にも特段の問題はなく、④企業債残高対給水収益比率も、類似団体平均より低い値であることから、全体として見ると現在のところ水道事業は安定的に運営されている。
【経営の効率性について】
　⑥給水原価は、類似団体平均よりも費用が高いことがわかるが、この主な要因は減価償却費や受水費で、減価償却費については、取水場の立地条件から導水管布設に多額の建設費が発生したことや、利根川最下流の水質を改善するため高度浄水処理施設を建設したこと等が要因となっている。⑦施設利用率は、類似団体平均より高くなっているものの、現状は給水量の減少に、費用縮減及び施設規模の適正化が追い付いていない状況である。
　⑧有収率については、配水管布設替えや漏水調査によって、全国平均、類似団体平均に比べて高い水準が維持されている。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</si>
</sst>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1.45</c:v>
                </c:pt>
                <c:pt idx="1">
                  <c:v>1.34</c:v>
                </c:pt>
                <c:pt idx="2">
                  <c:v>1.06</c:v>
                </c:pt>
                <c:pt idx="3">
                  <c:v>0.98</c:v>
                </c:pt>
                <c:pt idx="4">
                  <c:v>0.51</c:v>
                </c:pt>
              </c:numCache>
            </c:numRef>
          </c:val>
          <c:extLst>
            <c:ext xmlns:c16="http://schemas.microsoft.com/office/drawing/2014/chart" uri="{C3380CC4-5D6E-409C-BE32-E72D297353CC}">
              <c16:uniqueId val="{00000000-F175-4A58-9044-1E6DC84DDA9F}"/>
            </c:ext>
          </c:extLst>
        </c:ser>
        <c:dLbls>
          <c:showLegendKey val="0"/>
          <c:showVal val="0"/>
          <c:showCatName val="0"/>
          <c:showSerName val="0"/>
          <c:showPercent val="0"/>
          <c:showBubbleSize val="0"/>
        </c:dLbls>
        <c:gapWidth val="150"/>
        <c:axId val="156826624"/>
        <c:axId val="1574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extLst>
            <c:ext xmlns:c16="http://schemas.microsoft.com/office/drawing/2014/chart" uri="{C3380CC4-5D6E-409C-BE32-E72D297353CC}">
              <c16:uniqueId val="{00000001-F175-4A58-9044-1E6DC84DDA9F}"/>
            </c:ext>
          </c:extLst>
        </c:ser>
        <c:dLbls>
          <c:showLegendKey val="0"/>
          <c:showVal val="0"/>
          <c:showCatName val="0"/>
          <c:showSerName val="0"/>
          <c:showPercent val="0"/>
          <c:showBubbleSize val="0"/>
        </c:dLbls>
        <c:marker val="1"/>
        <c:smooth val="0"/>
        <c:axId val="156826624"/>
        <c:axId val="157418624"/>
      </c:lineChart>
      <c:dateAx>
        <c:axId val="156826624"/>
        <c:scaling>
          <c:orientation val="minMax"/>
        </c:scaling>
        <c:delete val="1"/>
        <c:axPos val="b"/>
        <c:numFmt formatCode="ge" sourceLinked="1"/>
        <c:majorTickMark val="none"/>
        <c:minorTickMark val="none"/>
        <c:tickLblPos val="none"/>
        <c:crossAx val="157418624"/>
        <c:crosses val="autoZero"/>
        <c:auto val="1"/>
        <c:lblOffset val="100"/>
        <c:baseTimeUnit val="years"/>
      </c:dateAx>
      <c:valAx>
        <c:axId val="1574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38.21</c:v>
                </c:pt>
                <c:pt idx="1">
                  <c:v>36.299999999999997</c:v>
                </c:pt>
                <c:pt idx="2">
                  <c:v>35.78</c:v>
                </c:pt>
                <c:pt idx="3">
                  <c:v>74.069999999999993</c:v>
                </c:pt>
                <c:pt idx="4">
                  <c:v>73.930000000000007</c:v>
                </c:pt>
              </c:numCache>
            </c:numRef>
          </c:val>
          <c:extLst>
            <c:ext xmlns:c16="http://schemas.microsoft.com/office/drawing/2014/chart" uri="{C3380CC4-5D6E-409C-BE32-E72D297353CC}">
              <c16:uniqueId val="{00000000-BF65-4A45-95FC-96668A9B8272}"/>
            </c:ext>
          </c:extLst>
        </c:ser>
        <c:dLbls>
          <c:showLegendKey val="0"/>
          <c:showVal val="0"/>
          <c:showCatName val="0"/>
          <c:showSerName val="0"/>
          <c:showPercent val="0"/>
          <c:showBubbleSize val="0"/>
        </c:dLbls>
        <c:gapWidth val="150"/>
        <c:axId val="157887872"/>
        <c:axId val="1579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extLst>
            <c:ext xmlns:c16="http://schemas.microsoft.com/office/drawing/2014/chart" uri="{C3380CC4-5D6E-409C-BE32-E72D297353CC}">
              <c16:uniqueId val="{00000001-BF65-4A45-95FC-96668A9B8272}"/>
            </c:ext>
          </c:extLst>
        </c:ser>
        <c:dLbls>
          <c:showLegendKey val="0"/>
          <c:showVal val="0"/>
          <c:showCatName val="0"/>
          <c:showSerName val="0"/>
          <c:showPercent val="0"/>
          <c:showBubbleSize val="0"/>
        </c:dLbls>
        <c:marker val="1"/>
        <c:smooth val="0"/>
        <c:axId val="157887872"/>
        <c:axId val="157918720"/>
      </c:lineChart>
      <c:dateAx>
        <c:axId val="157887872"/>
        <c:scaling>
          <c:orientation val="minMax"/>
        </c:scaling>
        <c:delete val="1"/>
        <c:axPos val="b"/>
        <c:numFmt formatCode="ge" sourceLinked="1"/>
        <c:majorTickMark val="none"/>
        <c:minorTickMark val="none"/>
        <c:tickLblPos val="none"/>
        <c:crossAx val="157918720"/>
        <c:crosses val="autoZero"/>
        <c:auto val="1"/>
        <c:lblOffset val="100"/>
        <c:baseTimeUnit val="years"/>
      </c:dateAx>
      <c:valAx>
        <c:axId val="1579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90.54</c:v>
                </c:pt>
                <c:pt idx="1">
                  <c:v>92.99</c:v>
                </c:pt>
                <c:pt idx="2">
                  <c:v>92.42</c:v>
                </c:pt>
                <c:pt idx="3">
                  <c:v>92.22</c:v>
                </c:pt>
                <c:pt idx="4">
                  <c:v>91.31</c:v>
                </c:pt>
              </c:numCache>
            </c:numRef>
          </c:val>
          <c:extLst>
            <c:ext xmlns:c16="http://schemas.microsoft.com/office/drawing/2014/chart" uri="{C3380CC4-5D6E-409C-BE32-E72D297353CC}">
              <c16:uniqueId val="{00000000-CA2C-4F7F-BF59-541E18666BBD}"/>
            </c:ext>
          </c:extLst>
        </c:ser>
        <c:dLbls>
          <c:showLegendKey val="0"/>
          <c:showVal val="0"/>
          <c:showCatName val="0"/>
          <c:showSerName val="0"/>
          <c:showPercent val="0"/>
          <c:showBubbleSize val="0"/>
        </c:dLbls>
        <c:gapWidth val="150"/>
        <c:axId val="157936640"/>
        <c:axId val="1579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extLst>
            <c:ext xmlns:c16="http://schemas.microsoft.com/office/drawing/2014/chart" uri="{C3380CC4-5D6E-409C-BE32-E72D297353CC}">
              <c16:uniqueId val="{00000001-CA2C-4F7F-BF59-541E18666BBD}"/>
            </c:ext>
          </c:extLst>
        </c:ser>
        <c:dLbls>
          <c:showLegendKey val="0"/>
          <c:showVal val="0"/>
          <c:showCatName val="0"/>
          <c:showSerName val="0"/>
          <c:showPercent val="0"/>
          <c:showBubbleSize val="0"/>
        </c:dLbls>
        <c:marker val="1"/>
        <c:smooth val="0"/>
        <c:axId val="157936640"/>
        <c:axId val="157963392"/>
      </c:lineChart>
      <c:dateAx>
        <c:axId val="157936640"/>
        <c:scaling>
          <c:orientation val="minMax"/>
        </c:scaling>
        <c:delete val="1"/>
        <c:axPos val="b"/>
        <c:numFmt formatCode="ge" sourceLinked="1"/>
        <c:majorTickMark val="none"/>
        <c:minorTickMark val="none"/>
        <c:tickLblPos val="none"/>
        <c:crossAx val="157963392"/>
        <c:crosses val="autoZero"/>
        <c:auto val="1"/>
        <c:lblOffset val="100"/>
        <c:baseTimeUnit val="years"/>
      </c:dateAx>
      <c:valAx>
        <c:axId val="1579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108.07</c:v>
                </c:pt>
                <c:pt idx="1">
                  <c:v>105.62</c:v>
                </c:pt>
                <c:pt idx="2">
                  <c:v>105.34</c:v>
                </c:pt>
                <c:pt idx="3">
                  <c:v>109.8</c:v>
                </c:pt>
                <c:pt idx="4">
                  <c:v>110.41</c:v>
                </c:pt>
              </c:numCache>
            </c:numRef>
          </c:val>
          <c:extLst>
            <c:ext xmlns:c16="http://schemas.microsoft.com/office/drawing/2014/chart" uri="{C3380CC4-5D6E-409C-BE32-E72D297353CC}">
              <c16:uniqueId val="{00000000-0A23-499A-9EBE-0749EC24C426}"/>
            </c:ext>
          </c:extLst>
        </c:ser>
        <c:dLbls>
          <c:showLegendKey val="0"/>
          <c:showVal val="0"/>
          <c:showCatName val="0"/>
          <c:showSerName val="0"/>
          <c:showPercent val="0"/>
          <c:showBubbleSize val="0"/>
        </c:dLbls>
        <c:gapWidth val="150"/>
        <c:axId val="157461120"/>
        <c:axId val="1574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extLst>
            <c:ext xmlns:c16="http://schemas.microsoft.com/office/drawing/2014/chart" uri="{C3380CC4-5D6E-409C-BE32-E72D297353CC}">
              <c16:uniqueId val="{00000001-0A23-499A-9EBE-0749EC24C426}"/>
            </c:ext>
          </c:extLst>
        </c:ser>
        <c:dLbls>
          <c:showLegendKey val="0"/>
          <c:showVal val="0"/>
          <c:showCatName val="0"/>
          <c:showSerName val="0"/>
          <c:showPercent val="0"/>
          <c:showBubbleSize val="0"/>
        </c:dLbls>
        <c:marker val="1"/>
        <c:smooth val="0"/>
        <c:axId val="157461120"/>
        <c:axId val="157467392"/>
      </c:lineChart>
      <c:dateAx>
        <c:axId val="157461120"/>
        <c:scaling>
          <c:orientation val="minMax"/>
        </c:scaling>
        <c:delete val="1"/>
        <c:axPos val="b"/>
        <c:numFmt formatCode="ge" sourceLinked="1"/>
        <c:majorTickMark val="none"/>
        <c:minorTickMark val="none"/>
        <c:tickLblPos val="none"/>
        <c:crossAx val="157467392"/>
        <c:crosses val="autoZero"/>
        <c:auto val="1"/>
        <c:lblOffset val="100"/>
        <c:baseTimeUnit val="years"/>
      </c:dateAx>
      <c:valAx>
        <c:axId val="15746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4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39.380000000000003</c:v>
                </c:pt>
                <c:pt idx="1">
                  <c:v>40.99</c:v>
                </c:pt>
                <c:pt idx="2">
                  <c:v>42.66</c:v>
                </c:pt>
                <c:pt idx="3">
                  <c:v>45.71</c:v>
                </c:pt>
                <c:pt idx="4">
                  <c:v>47.58</c:v>
                </c:pt>
              </c:numCache>
            </c:numRef>
          </c:val>
          <c:extLst>
            <c:ext xmlns:c16="http://schemas.microsoft.com/office/drawing/2014/chart" uri="{C3380CC4-5D6E-409C-BE32-E72D297353CC}">
              <c16:uniqueId val="{00000000-02EF-4626-8B5E-B522CF81B56D}"/>
            </c:ext>
          </c:extLst>
        </c:ser>
        <c:dLbls>
          <c:showLegendKey val="0"/>
          <c:showVal val="0"/>
          <c:showCatName val="0"/>
          <c:showSerName val="0"/>
          <c:showPercent val="0"/>
          <c:showBubbleSize val="0"/>
        </c:dLbls>
        <c:gapWidth val="150"/>
        <c:axId val="157621248"/>
        <c:axId val="1576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extLst>
            <c:ext xmlns:c16="http://schemas.microsoft.com/office/drawing/2014/chart" uri="{C3380CC4-5D6E-409C-BE32-E72D297353CC}">
              <c16:uniqueId val="{00000001-02EF-4626-8B5E-B522CF81B56D}"/>
            </c:ext>
          </c:extLst>
        </c:ser>
        <c:dLbls>
          <c:showLegendKey val="0"/>
          <c:showVal val="0"/>
          <c:showCatName val="0"/>
          <c:showSerName val="0"/>
          <c:showPercent val="0"/>
          <c:showBubbleSize val="0"/>
        </c:dLbls>
        <c:marker val="1"/>
        <c:smooth val="0"/>
        <c:axId val="157621248"/>
        <c:axId val="157635712"/>
      </c:lineChart>
      <c:dateAx>
        <c:axId val="157621248"/>
        <c:scaling>
          <c:orientation val="minMax"/>
        </c:scaling>
        <c:delete val="1"/>
        <c:axPos val="b"/>
        <c:numFmt formatCode="ge" sourceLinked="1"/>
        <c:majorTickMark val="none"/>
        <c:minorTickMark val="none"/>
        <c:tickLblPos val="none"/>
        <c:crossAx val="157635712"/>
        <c:crosses val="autoZero"/>
        <c:auto val="1"/>
        <c:lblOffset val="100"/>
        <c:baseTimeUnit val="years"/>
      </c:dateAx>
      <c:valAx>
        <c:axId val="1576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8.6199999999999992</c:v>
                </c:pt>
                <c:pt idx="1">
                  <c:v>9.7100000000000009</c:v>
                </c:pt>
                <c:pt idx="2">
                  <c:v>10.050000000000001</c:v>
                </c:pt>
                <c:pt idx="3">
                  <c:v>9.43</c:v>
                </c:pt>
                <c:pt idx="4">
                  <c:v>9.27</c:v>
                </c:pt>
              </c:numCache>
            </c:numRef>
          </c:val>
          <c:extLst>
            <c:ext xmlns:c16="http://schemas.microsoft.com/office/drawing/2014/chart" uri="{C3380CC4-5D6E-409C-BE32-E72D297353CC}">
              <c16:uniqueId val="{00000000-14AE-41F4-9989-8E4DED41163C}"/>
            </c:ext>
          </c:extLst>
        </c:ser>
        <c:dLbls>
          <c:showLegendKey val="0"/>
          <c:showVal val="0"/>
          <c:showCatName val="0"/>
          <c:showSerName val="0"/>
          <c:showPercent val="0"/>
          <c:showBubbleSize val="0"/>
        </c:dLbls>
        <c:gapWidth val="150"/>
        <c:axId val="159062656"/>
        <c:axId val="1590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extLst>
            <c:ext xmlns:c16="http://schemas.microsoft.com/office/drawing/2014/chart" uri="{C3380CC4-5D6E-409C-BE32-E72D297353CC}">
              <c16:uniqueId val="{00000001-14AE-41F4-9989-8E4DED41163C}"/>
            </c:ext>
          </c:extLst>
        </c:ser>
        <c:dLbls>
          <c:showLegendKey val="0"/>
          <c:showVal val="0"/>
          <c:showCatName val="0"/>
          <c:showSerName val="0"/>
          <c:showPercent val="0"/>
          <c:showBubbleSize val="0"/>
        </c:dLbls>
        <c:marker val="1"/>
        <c:smooth val="0"/>
        <c:axId val="159062656"/>
        <c:axId val="159068928"/>
      </c:lineChart>
      <c:dateAx>
        <c:axId val="159062656"/>
        <c:scaling>
          <c:orientation val="minMax"/>
        </c:scaling>
        <c:delete val="1"/>
        <c:axPos val="b"/>
        <c:numFmt formatCode="ge" sourceLinked="1"/>
        <c:majorTickMark val="none"/>
        <c:minorTickMark val="none"/>
        <c:tickLblPos val="none"/>
        <c:crossAx val="159068928"/>
        <c:crosses val="autoZero"/>
        <c:auto val="1"/>
        <c:lblOffset val="100"/>
        <c:baseTimeUnit val="years"/>
      </c:dateAx>
      <c:valAx>
        <c:axId val="1590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7D-46A0-9908-B60CD92F7E6F}"/>
            </c:ext>
          </c:extLst>
        </c:ser>
        <c:dLbls>
          <c:showLegendKey val="0"/>
          <c:showVal val="0"/>
          <c:showCatName val="0"/>
          <c:showSerName val="0"/>
          <c:showPercent val="0"/>
          <c:showBubbleSize val="0"/>
        </c:dLbls>
        <c:gapWidth val="150"/>
        <c:axId val="159095424"/>
        <c:axId val="1591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extLst>
            <c:ext xmlns:c16="http://schemas.microsoft.com/office/drawing/2014/chart" uri="{C3380CC4-5D6E-409C-BE32-E72D297353CC}">
              <c16:uniqueId val="{00000001-EF7D-46A0-9908-B60CD92F7E6F}"/>
            </c:ext>
          </c:extLst>
        </c:ser>
        <c:dLbls>
          <c:showLegendKey val="0"/>
          <c:showVal val="0"/>
          <c:showCatName val="0"/>
          <c:showSerName val="0"/>
          <c:showPercent val="0"/>
          <c:showBubbleSize val="0"/>
        </c:dLbls>
        <c:marker val="1"/>
        <c:smooth val="0"/>
        <c:axId val="159095424"/>
        <c:axId val="159101696"/>
      </c:lineChart>
      <c:dateAx>
        <c:axId val="159095424"/>
        <c:scaling>
          <c:orientation val="minMax"/>
        </c:scaling>
        <c:delete val="1"/>
        <c:axPos val="b"/>
        <c:numFmt formatCode="ge" sourceLinked="1"/>
        <c:majorTickMark val="none"/>
        <c:minorTickMark val="none"/>
        <c:tickLblPos val="none"/>
        <c:crossAx val="159101696"/>
        <c:crosses val="autoZero"/>
        <c:auto val="1"/>
        <c:lblOffset val="100"/>
        <c:baseTimeUnit val="years"/>
      </c:dateAx>
      <c:valAx>
        <c:axId val="15910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0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702.21</c:v>
                </c:pt>
                <c:pt idx="1">
                  <c:v>746.66</c:v>
                </c:pt>
                <c:pt idx="2">
                  <c:v>952.15</c:v>
                </c:pt>
                <c:pt idx="3">
                  <c:v>300.47000000000003</c:v>
                </c:pt>
                <c:pt idx="4">
                  <c:v>289.64999999999998</c:v>
                </c:pt>
              </c:numCache>
            </c:numRef>
          </c:val>
          <c:extLst>
            <c:ext xmlns:c16="http://schemas.microsoft.com/office/drawing/2014/chart" uri="{C3380CC4-5D6E-409C-BE32-E72D297353CC}">
              <c16:uniqueId val="{00000000-CB95-4BAC-8E3A-4B74FEAD3019}"/>
            </c:ext>
          </c:extLst>
        </c:ser>
        <c:dLbls>
          <c:showLegendKey val="0"/>
          <c:showVal val="0"/>
          <c:showCatName val="0"/>
          <c:showSerName val="0"/>
          <c:showPercent val="0"/>
          <c:showBubbleSize val="0"/>
        </c:dLbls>
        <c:gapWidth val="150"/>
        <c:axId val="159140096"/>
        <c:axId val="1591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extLst>
            <c:ext xmlns:c16="http://schemas.microsoft.com/office/drawing/2014/chart" uri="{C3380CC4-5D6E-409C-BE32-E72D297353CC}">
              <c16:uniqueId val="{00000001-CB95-4BAC-8E3A-4B74FEAD3019}"/>
            </c:ext>
          </c:extLst>
        </c:ser>
        <c:dLbls>
          <c:showLegendKey val="0"/>
          <c:showVal val="0"/>
          <c:showCatName val="0"/>
          <c:showSerName val="0"/>
          <c:showPercent val="0"/>
          <c:showBubbleSize val="0"/>
        </c:dLbls>
        <c:marker val="1"/>
        <c:smooth val="0"/>
        <c:axId val="159140096"/>
        <c:axId val="159146368"/>
      </c:lineChart>
      <c:dateAx>
        <c:axId val="159140096"/>
        <c:scaling>
          <c:orientation val="minMax"/>
        </c:scaling>
        <c:delete val="1"/>
        <c:axPos val="b"/>
        <c:numFmt formatCode="ge" sourceLinked="1"/>
        <c:majorTickMark val="none"/>
        <c:minorTickMark val="none"/>
        <c:tickLblPos val="none"/>
        <c:crossAx val="159146368"/>
        <c:crosses val="autoZero"/>
        <c:auto val="1"/>
        <c:lblOffset val="100"/>
        <c:baseTimeUnit val="years"/>
      </c:dateAx>
      <c:valAx>
        <c:axId val="15914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1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287.72000000000003</c:v>
                </c:pt>
                <c:pt idx="1">
                  <c:v>286.13</c:v>
                </c:pt>
                <c:pt idx="2">
                  <c:v>282.07</c:v>
                </c:pt>
                <c:pt idx="3">
                  <c:v>280.38</c:v>
                </c:pt>
                <c:pt idx="4">
                  <c:v>268.11</c:v>
                </c:pt>
              </c:numCache>
            </c:numRef>
          </c:val>
          <c:extLst>
            <c:ext xmlns:c16="http://schemas.microsoft.com/office/drawing/2014/chart" uri="{C3380CC4-5D6E-409C-BE32-E72D297353CC}">
              <c16:uniqueId val="{00000000-50AB-46F2-8756-B35171847E9C}"/>
            </c:ext>
          </c:extLst>
        </c:ser>
        <c:dLbls>
          <c:showLegendKey val="0"/>
          <c:showVal val="0"/>
          <c:showCatName val="0"/>
          <c:showSerName val="0"/>
          <c:showPercent val="0"/>
          <c:showBubbleSize val="0"/>
        </c:dLbls>
        <c:gapWidth val="150"/>
        <c:axId val="159176576"/>
        <c:axId val="1577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extLst>
            <c:ext xmlns:c16="http://schemas.microsoft.com/office/drawing/2014/chart" uri="{C3380CC4-5D6E-409C-BE32-E72D297353CC}">
              <c16:uniqueId val="{00000001-50AB-46F2-8756-B35171847E9C}"/>
            </c:ext>
          </c:extLst>
        </c:ser>
        <c:dLbls>
          <c:showLegendKey val="0"/>
          <c:showVal val="0"/>
          <c:showCatName val="0"/>
          <c:showSerName val="0"/>
          <c:showPercent val="0"/>
          <c:showBubbleSize val="0"/>
        </c:dLbls>
        <c:marker val="1"/>
        <c:smooth val="0"/>
        <c:axId val="159176576"/>
        <c:axId val="157749248"/>
      </c:lineChart>
      <c:dateAx>
        <c:axId val="159176576"/>
        <c:scaling>
          <c:orientation val="minMax"/>
        </c:scaling>
        <c:delete val="1"/>
        <c:axPos val="b"/>
        <c:numFmt formatCode="ge" sourceLinked="1"/>
        <c:majorTickMark val="none"/>
        <c:minorTickMark val="none"/>
        <c:tickLblPos val="none"/>
        <c:crossAx val="157749248"/>
        <c:crosses val="autoZero"/>
        <c:auto val="1"/>
        <c:lblOffset val="100"/>
        <c:baseTimeUnit val="years"/>
      </c:dateAx>
      <c:valAx>
        <c:axId val="15774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1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103.76</c:v>
                </c:pt>
                <c:pt idx="1">
                  <c:v>101.31</c:v>
                </c:pt>
                <c:pt idx="2">
                  <c:v>102.13</c:v>
                </c:pt>
                <c:pt idx="3">
                  <c:v>107.59</c:v>
                </c:pt>
                <c:pt idx="4">
                  <c:v>108.25</c:v>
                </c:pt>
              </c:numCache>
            </c:numRef>
          </c:val>
          <c:extLst>
            <c:ext xmlns:c16="http://schemas.microsoft.com/office/drawing/2014/chart" uri="{C3380CC4-5D6E-409C-BE32-E72D297353CC}">
              <c16:uniqueId val="{00000000-B554-4450-BC30-B7C9A26E5F74}"/>
            </c:ext>
          </c:extLst>
        </c:ser>
        <c:dLbls>
          <c:showLegendKey val="0"/>
          <c:showVal val="0"/>
          <c:showCatName val="0"/>
          <c:showSerName val="0"/>
          <c:showPercent val="0"/>
          <c:showBubbleSize val="0"/>
        </c:dLbls>
        <c:gapWidth val="150"/>
        <c:axId val="157783552"/>
        <c:axId val="1577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extLst>
            <c:ext xmlns:c16="http://schemas.microsoft.com/office/drawing/2014/chart" uri="{C3380CC4-5D6E-409C-BE32-E72D297353CC}">
              <c16:uniqueId val="{00000001-B554-4450-BC30-B7C9A26E5F74}"/>
            </c:ext>
          </c:extLst>
        </c:ser>
        <c:dLbls>
          <c:showLegendKey val="0"/>
          <c:showVal val="0"/>
          <c:showCatName val="0"/>
          <c:showSerName val="0"/>
          <c:showPercent val="0"/>
          <c:showBubbleSize val="0"/>
        </c:dLbls>
        <c:marker val="1"/>
        <c:smooth val="0"/>
        <c:axId val="157783552"/>
        <c:axId val="157785472"/>
      </c:lineChart>
      <c:dateAx>
        <c:axId val="157783552"/>
        <c:scaling>
          <c:orientation val="minMax"/>
        </c:scaling>
        <c:delete val="1"/>
        <c:axPos val="b"/>
        <c:numFmt formatCode="ge" sourceLinked="1"/>
        <c:majorTickMark val="none"/>
        <c:minorTickMark val="none"/>
        <c:tickLblPos val="none"/>
        <c:crossAx val="157785472"/>
        <c:crosses val="autoZero"/>
        <c:auto val="1"/>
        <c:lblOffset val="100"/>
        <c:baseTimeUnit val="years"/>
      </c:dateAx>
      <c:valAx>
        <c:axId val="1577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224.23</c:v>
                </c:pt>
                <c:pt idx="1">
                  <c:v>227.33</c:v>
                </c:pt>
                <c:pt idx="2">
                  <c:v>225.06</c:v>
                </c:pt>
                <c:pt idx="3">
                  <c:v>213.71</c:v>
                </c:pt>
                <c:pt idx="4">
                  <c:v>212.85</c:v>
                </c:pt>
              </c:numCache>
            </c:numRef>
          </c:val>
          <c:extLst>
            <c:ext xmlns:c16="http://schemas.microsoft.com/office/drawing/2014/chart" uri="{C3380CC4-5D6E-409C-BE32-E72D297353CC}">
              <c16:uniqueId val="{00000000-F954-4054-96A6-FFE97EBD25F6}"/>
            </c:ext>
          </c:extLst>
        </c:ser>
        <c:dLbls>
          <c:showLegendKey val="0"/>
          <c:showVal val="0"/>
          <c:showCatName val="0"/>
          <c:showSerName val="0"/>
          <c:showPercent val="0"/>
          <c:showBubbleSize val="0"/>
        </c:dLbls>
        <c:gapWidth val="150"/>
        <c:axId val="157803264"/>
        <c:axId val="1578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extLst>
            <c:ext xmlns:c16="http://schemas.microsoft.com/office/drawing/2014/chart" uri="{C3380CC4-5D6E-409C-BE32-E72D297353CC}">
              <c16:uniqueId val="{00000001-F954-4054-96A6-FFE97EBD25F6}"/>
            </c:ext>
          </c:extLst>
        </c:ser>
        <c:dLbls>
          <c:showLegendKey val="0"/>
          <c:showVal val="0"/>
          <c:showCatName val="0"/>
          <c:showSerName val="0"/>
          <c:showPercent val="0"/>
          <c:showBubbleSize val="0"/>
        </c:dLbls>
        <c:marker val="1"/>
        <c:smooth val="0"/>
        <c:axId val="157803264"/>
        <c:axId val="157805184"/>
      </c:lineChart>
      <c:dateAx>
        <c:axId val="157803264"/>
        <c:scaling>
          <c:orientation val="minMax"/>
        </c:scaling>
        <c:delete val="1"/>
        <c:axPos val="b"/>
        <c:numFmt formatCode="ge" sourceLinked="1"/>
        <c:majorTickMark val="none"/>
        <c:minorTickMark val="none"/>
        <c:tickLblPos val="none"/>
        <c:crossAx val="157805184"/>
        <c:crosses val="autoZero"/>
        <c:auto val="1"/>
        <c:lblOffset val="100"/>
        <c:baseTimeUnit val="years"/>
      </c:dateAx>
      <c:valAx>
        <c:axId val="1578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7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銚子市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65546</v>
      </c>
      <c r="AJ8" s="56"/>
      <c r="AK8" s="56"/>
      <c r="AL8" s="56"/>
      <c r="AM8" s="56"/>
      <c r="AN8" s="56"/>
      <c r="AO8" s="56"/>
      <c r="AP8" s="57"/>
      <c r="AQ8" s="47">
        <f>データ!R6</f>
        <v>84.19</v>
      </c>
      <c r="AR8" s="47"/>
      <c r="AS8" s="47"/>
      <c r="AT8" s="47"/>
      <c r="AU8" s="47"/>
      <c r="AV8" s="47"/>
      <c r="AW8" s="47"/>
      <c r="AX8" s="47"/>
      <c r="AY8" s="47">
        <f>データ!S6</f>
        <v>778.55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68.510000000000005</v>
      </c>
      <c r="K10" s="47"/>
      <c r="L10" s="47"/>
      <c r="M10" s="47"/>
      <c r="N10" s="47"/>
      <c r="O10" s="47"/>
      <c r="P10" s="47"/>
      <c r="Q10" s="47"/>
      <c r="R10" s="47">
        <f>データ!O6</f>
        <v>98.9</v>
      </c>
      <c r="S10" s="47"/>
      <c r="T10" s="47"/>
      <c r="U10" s="47"/>
      <c r="V10" s="47"/>
      <c r="W10" s="47"/>
      <c r="X10" s="47"/>
      <c r="Y10" s="47"/>
      <c r="Z10" s="78">
        <f>データ!P6</f>
        <v>3013</v>
      </c>
      <c r="AA10" s="78"/>
      <c r="AB10" s="78"/>
      <c r="AC10" s="78"/>
      <c r="AD10" s="78"/>
      <c r="AE10" s="78"/>
      <c r="AF10" s="78"/>
      <c r="AG10" s="78"/>
      <c r="AH10" s="2"/>
      <c r="AI10" s="78">
        <f>データ!T6</f>
        <v>64272</v>
      </c>
      <c r="AJ10" s="78"/>
      <c r="AK10" s="78"/>
      <c r="AL10" s="78"/>
      <c r="AM10" s="78"/>
      <c r="AN10" s="78"/>
      <c r="AO10" s="78"/>
      <c r="AP10" s="78"/>
      <c r="AQ10" s="47">
        <f>データ!U6</f>
        <v>62.8</v>
      </c>
      <c r="AR10" s="47"/>
      <c r="AS10" s="47"/>
      <c r="AT10" s="47"/>
      <c r="AU10" s="47"/>
      <c r="AV10" s="47"/>
      <c r="AW10" s="47"/>
      <c r="AX10" s="47"/>
      <c r="AY10" s="47">
        <f>データ!V6</f>
        <v>1023.44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3" t="s">
        <v>106</v>
      </c>
      <c r="BM16" s="94"/>
      <c r="BN16" s="94"/>
      <c r="BO16" s="94"/>
      <c r="BP16" s="94"/>
      <c r="BQ16" s="94"/>
      <c r="BR16" s="94"/>
      <c r="BS16" s="94"/>
      <c r="BT16" s="94"/>
      <c r="BU16" s="94"/>
      <c r="BV16" s="94"/>
      <c r="BW16" s="94"/>
      <c r="BX16" s="94"/>
      <c r="BY16" s="94"/>
      <c r="BZ16" s="9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3"/>
      <c r="BM17" s="94"/>
      <c r="BN17" s="94"/>
      <c r="BO17" s="94"/>
      <c r="BP17" s="94"/>
      <c r="BQ17" s="94"/>
      <c r="BR17" s="94"/>
      <c r="BS17" s="94"/>
      <c r="BT17" s="94"/>
      <c r="BU17" s="94"/>
      <c r="BV17" s="94"/>
      <c r="BW17" s="94"/>
      <c r="BX17" s="94"/>
      <c r="BY17" s="94"/>
      <c r="BZ17" s="9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3"/>
      <c r="BM18" s="94"/>
      <c r="BN18" s="94"/>
      <c r="BO18" s="94"/>
      <c r="BP18" s="94"/>
      <c r="BQ18" s="94"/>
      <c r="BR18" s="94"/>
      <c r="BS18" s="94"/>
      <c r="BT18" s="94"/>
      <c r="BU18" s="94"/>
      <c r="BV18" s="94"/>
      <c r="BW18" s="94"/>
      <c r="BX18" s="94"/>
      <c r="BY18" s="94"/>
      <c r="BZ18" s="9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3"/>
      <c r="BM19" s="94"/>
      <c r="BN19" s="94"/>
      <c r="BO19" s="94"/>
      <c r="BP19" s="94"/>
      <c r="BQ19" s="94"/>
      <c r="BR19" s="94"/>
      <c r="BS19" s="94"/>
      <c r="BT19" s="94"/>
      <c r="BU19" s="94"/>
      <c r="BV19" s="94"/>
      <c r="BW19" s="94"/>
      <c r="BX19" s="94"/>
      <c r="BY19" s="94"/>
      <c r="BZ19" s="9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3"/>
      <c r="BM20" s="94"/>
      <c r="BN20" s="94"/>
      <c r="BO20" s="94"/>
      <c r="BP20" s="94"/>
      <c r="BQ20" s="94"/>
      <c r="BR20" s="94"/>
      <c r="BS20" s="94"/>
      <c r="BT20" s="94"/>
      <c r="BU20" s="94"/>
      <c r="BV20" s="94"/>
      <c r="BW20" s="94"/>
      <c r="BX20" s="94"/>
      <c r="BY20" s="94"/>
      <c r="BZ20" s="9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3"/>
      <c r="BM21" s="94"/>
      <c r="BN21" s="94"/>
      <c r="BO21" s="94"/>
      <c r="BP21" s="94"/>
      <c r="BQ21" s="94"/>
      <c r="BR21" s="94"/>
      <c r="BS21" s="94"/>
      <c r="BT21" s="94"/>
      <c r="BU21" s="94"/>
      <c r="BV21" s="94"/>
      <c r="BW21" s="94"/>
      <c r="BX21" s="94"/>
      <c r="BY21" s="94"/>
      <c r="BZ21" s="9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3"/>
      <c r="BM22" s="94"/>
      <c r="BN22" s="94"/>
      <c r="BO22" s="94"/>
      <c r="BP22" s="94"/>
      <c r="BQ22" s="94"/>
      <c r="BR22" s="94"/>
      <c r="BS22" s="94"/>
      <c r="BT22" s="94"/>
      <c r="BU22" s="94"/>
      <c r="BV22" s="94"/>
      <c r="BW22" s="94"/>
      <c r="BX22" s="94"/>
      <c r="BY22" s="94"/>
      <c r="BZ22" s="9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3"/>
      <c r="BM23" s="94"/>
      <c r="BN23" s="94"/>
      <c r="BO23" s="94"/>
      <c r="BP23" s="94"/>
      <c r="BQ23" s="94"/>
      <c r="BR23" s="94"/>
      <c r="BS23" s="94"/>
      <c r="BT23" s="94"/>
      <c r="BU23" s="94"/>
      <c r="BV23" s="94"/>
      <c r="BW23" s="94"/>
      <c r="BX23" s="94"/>
      <c r="BY23" s="94"/>
      <c r="BZ23" s="9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3"/>
      <c r="BM24" s="94"/>
      <c r="BN24" s="94"/>
      <c r="BO24" s="94"/>
      <c r="BP24" s="94"/>
      <c r="BQ24" s="94"/>
      <c r="BR24" s="94"/>
      <c r="BS24" s="94"/>
      <c r="BT24" s="94"/>
      <c r="BU24" s="94"/>
      <c r="BV24" s="94"/>
      <c r="BW24" s="94"/>
      <c r="BX24" s="94"/>
      <c r="BY24" s="94"/>
      <c r="BZ24" s="9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3"/>
      <c r="BM25" s="94"/>
      <c r="BN25" s="94"/>
      <c r="BO25" s="94"/>
      <c r="BP25" s="94"/>
      <c r="BQ25" s="94"/>
      <c r="BR25" s="94"/>
      <c r="BS25" s="94"/>
      <c r="BT25" s="94"/>
      <c r="BU25" s="94"/>
      <c r="BV25" s="94"/>
      <c r="BW25" s="94"/>
      <c r="BX25" s="94"/>
      <c r="BY25" s="94"/>
      <c r="BZ25" s="9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3"/>
      <c r="BM26" s="94"/>
      <c r="BN26" s="94"/>
      <c r="BO26" s="94"/>
      <c r="BP26" s="94"/>
      <c r="BQ26" s="94"/>
      <c r="BR26" s="94"/>
      <c r="BS26" s="94"/>
      <c r="BT26" s="94"/>
      <c r="BU26" s="94"/>
      <c r="BV26" s="94"/>
      <c r="BW26" s="94"/>
      <c r="BX26" s="94"/>
      <c r="BY26" s="94"/>
      <c r="BZ26" s="9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3"/>
      <c r="BM27" s="94"/>
      <c r="BN27" s="94"/>
      <c r="BO27" s="94"/>
      <c r="BP27" s="94"/>
      <c r="BQ27" s="94"/>
      <c r="BR27" s="94"/>
      <c r="BS27" s="94"/>
      <c r="BT27" s="94"/>
      <c r="BU27" s="94"/>
      <c r="BV27" s="94"/>
      <c r="BW27" s="94"/>
      <c r="BX27" s="94"/>
      <c r="BY27" s="94"/>
      <c r="BZ27" s="9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3"/>
      <c r="BM28" s="94"/>
      <c r="BN28" s="94"/>
      <c r="BO28" s="94"/>
      <c r="BP28" s="94"/>
      <c r="BQ28" s="94"/>
      <c r="BR28" s="94"/>
      <c r="BS28" s="94"/>
      <c r="BT28" s="94"/>
      <c r="BU28" s="94"/>
      <c r="BV28" s="94"/>
      <c r="BW28" s="94"/>
      <c r="BX28" s="94"/>
      <c r="BY28" s="94"/>
      <c r="BZ28" s="9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3"/>
      <c r="BM29" s="94"/>
      <c r="BN29" s="94"/>
      <c r="BO29" s="94"/>
      <c r="BP29" s="94"/>
      <c r="BQ29" s="94"/>
      <c r="BR29" s="94"/>
      <c r="BS29" s="94"/>
      <c r="BT29" s="94"/>
      <c r="BU29" s="94"/>
      <c r="BV29" s="94"/>
      <c r="BW29" s="94"/>
      <c r="BX29" s="94"/>
      <c r="BY29" s="94"/>
      <c r="BZ29" s="9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3"/>
      <c r="BM30" s="94"/>
      <c r="BN30" s="94"/>
      <c r="BO30" s="94"/>
      <c r="BP30" s="94"/>
      <c r="BQ30" s="94"/>
      <c r="BR30" s="94"/>
      <c r="BS30" s="94"/>
      <c r="BT30" s="94"/>
      <c r="BU30" s="94"/>
      <c r="BV30" s="94"/>
      <c r="BW30" s="94"/>
      <c r="BX30" s="94"/>
      <c r="BY30" s="94"/>
      <c r="BZ30" s="9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3"/>
      <c r="BM31" s="94"/>
      <c r="BN31" s="94"/>
      <c r="BO31" s="94"/>
      <c r="BP31" s="94"/>
      <c r="BQ31" s="94"/>
      <c r="BR31" s="94"/>
      <c r="BS31" s="94"/>
      <c r="BT31" s="94"/>
      <c r="BU31" s="94"/>
      <c r="BV31" s="94"/>
      <c r="BW31" s="94"/>
      <c r="BX31" s="94"/>
      <c r="BY31" s="94"/>
      <c r="BZ31" s="9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3"/>
      <c r="BM32" s="94"/>
      <c r="BN32" s="94"/>
      <c r="BO32" s="94"/>
      <c r="BP32" s="94"/>
      <c r="BQ32" s="94"/>
      <c r="BR32" s="94"/>
      <c r="BS32" s="94"/>
      <c r="BT32" s="94"/>
      <c r="BU32" s="94"/>
      <c r="BV32" s="94"/>
      <c r="BW32" s="94"/>
      <c r="BX32" s="94"/>
      <c r="BY32" s="94"/>
      <c r="BZ32" s="9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3"/>
      <c r="BM33" s="94"/>
      <c r="BN33" s="94"/>
      <c r="BO33" s="94"/>
      <c r="BP33" s="94"/>
      <c r="BQ33" s="94"/>
      <c r="BR33" s="94"/>
      <c r="BS33" s="94"/>
      <c r="BT33" s="94"/>
      <c r="BU33" s="94"/>
      <c r="BV33" s="94"/>
      <c r="BW33" s="94"/>
      <c r="BX33" s="94"/>
      <c r="BY33" s="94"/>
      <c r="BZ33" s="95"/>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93"/>
      <c r="BM34" s="94"/>
      <c r="BN34" s="94"/>
      <c r="BO34" s="94"/>
      <c r="BP34" s="94"/>
      <c r="BQ34" s="94"/>
      <c r="BR34" s="94"/>
      <c r="BS34" s="94"/>
      <c r="BT34" s="94"/>
      <c r="BU34" s="94"/>
      <c r="BV34" s="94"/>
      <c r="BW34" s="94"/>
      <c r="BX34" s="94"/>
      <c r="BY34" s="94"/>
      <c r="BZ34" s="95"/>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93"/>
      <c r="BM35" s="94"/>
      <c r="BN35" s="94"/>
      <c r="BO35" s="94"/>
      <c r="BP35" s="94"/>
      <c r="BQ35" s="94"/>
      <c r="BR35" s="94"/>
      <c r="BS35" s="94"/>
      <c r="BT35" s="94"/>
      <c r="BU35" s="94"/>
      <c r="BV35" s="94"/>
      <c r="BW35" s="94"/>
      <c r="BX35" s="94"/>
      <c r="BY35" s="94"/>
      <c r="BZ35" s="9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3"/>
      <c r="BM36" s="94"/>
      <c r="BN36" s="94"/>
      <c r="BO36" s="94"/>
      <c r="BP36" s="94"/>
      <c r="BQ36" s="94"/>
      <c r="BR36" s="94"/>
      <c r="BS36" s="94"/>
      <c r="BT36" s="94"/>
      <c r="BU36" s="94"/>
      <c r="BV36" s="94"/>
      <c r="BW36" s="94"/>
      <c r="BX36" s="94"/>
      <c r="BY36" s="94"/>
      <c r="BZ36" s="9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3"/>
      <c r="BM37" s="94"/>
      <c r="BN37" s="94"/>
      <c r="BO37" s="94"/>
      <c r="BP37" s="94"/>
      <c r="BQ37" s="94"/>
      <c r="BR37" s="94"/>
      <c r="BS37" s="94"/>
      <c r="BT37" s="94"/>
      <c r="BU37" s="94"/>
      <c r="BV37" s="94"/>
      <c r="BW37" s="94"/>
      <c r="BX37" s="94"/>
      <c r="BY37" s="94"/>
      <c r="BZ37" s="9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3"/>
      <c r="BM38" s="94"/>
      <c r="BN38" s="94"/>
      <c r="BO38" s="94"/>
      <c r="BP38" s="94"/>
      <c r="BQ38" s="94"/>
      <c r="BR38" s="94"/>
      <c r="BS38" s="94"/>
      <c r="BT38" s="94"/>
      <c r="BU38" s="94"/>
      <c r="BV38" s="94"/>
      <c r="BW38" s="94"/>
      <c r="BX38" s="94"/>
      <c r="BY38" s="94"/>
      <c r="BZ38" s="9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3"/>
      <c r="BM39" s="94"/>
      <c r="BN39" s="94"/>
      <c r="BO39" s="94"/>
      <c r="BP39" s="94"/>
      <c r="BQ39" s="94"/>
      <c r="BR39" s="94"/>
      <c r="BS39" s="94"/>
      <c r="BT39" s="94"/>
      <c r="BU39" s="94"/>
      <c r="BV39" s="94"/>
      <c r="BW39" s="94"/>
      <c r="BX39" s="94"/>
      <c r="BY39" s="94"/>
      <c r="BZ39" s="9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3"/>
      <c r="BM40" s="94"/>
      <c r="BN40" s="94"/>
      <c r="BO40" s="94"/>
      <c r="BP40" s="94"/>
      <c r="BQ40" s="94"/>
      <c r="BR40" s="94"/>
      <c r="BS40" s="94"/>
      <c r="BT40" s="94"/>
      <c r="BU40" s="94"/>
      <c r="BV40" s="94"/>
      <c r="BW40" s="94"/>
      <c r="BX40" s="94"/>
      <c r="BY40" s="94"/>
      <c r="BZ40" s="9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3"/>
      <c r="BM41" s="94"/>
      <c r="BN41" s="94"/>
      <c r="BO41" s="94"/>
      <c r="BP41" s="94"/>
      <c r="BQ41" s="94"/>
      <c r="BR41" s="94"/>
      <c r="BS41" s="94"/>
      <c r="BT41" s="94"/>
      <c r="BU41" s="94"/>
      <c r="BV41" s="94"/>
      <c r="BW41" s="94"/>
      <c r="BX41" s="94"/>
      <c r="BY41" s="94"/>
      <c r="BZ41" s="9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3"/>
      <c r="BM42" s="94"/>
      <c r="BN42" s="94"/>
      <c r="BO42" s="94"/>
      <c r="BP42" s="94"/>
      <c r="BQ42" s="94"/>
      <c r="BR42" s="94"/>
      <c r="BS42" s="94"/>
      <c r="BT42" s="94"/>
      <c r="BU42" s="94"/>
      <c r="BV42" s="94"/>
      <c r="BW42" s="94"/>
      <c r="BX42" s="94"/>
      <c r="BY42" s="94"/>
      <c r="BZ42" s="9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3"/>
      <c r="BM43" s="94"/>
      <c r="BN43" s="94"/>
      <c r="BO43" s="94"/>
      <c r="BP43" s="94"/>
      <c r="BQ43" s="94"/>
      <c r="BR43" s="94"/>
      <c r="BS43" s="94"/>
      <c r="BT43" s="94"/>
      <c r="BU43" s="94"/>
      <c r="BV43" s="94"/>
      <c r="BW43" s="94"/>
      <c r="BX43" s="94"/>
      <c r="BY43" s="94"/>
      <c r="BZ43" s="9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105</v>
      </c>
      <c r="BM66" s="88"/>
      <c r="BN66" s="88"/>
      <c r="BO66" s="88"/>
      <c r="BP66" s="88"/>
      <c r="BQ66" s="88"/>
      <c r="BR66" s="88"/>
      <c r="BS66" s="88"/>
      <c r="BT66" s="88"/>
      <c r="BU66" s="88"/>
      <c r="BV66" s="88"/>
      <c r="BW66" s="88"/>
      <c r="BX66" s="88"/>
      <c r="BY66" s="88"/>
      <c r="BZ66" s="8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7"/>
      <c r="BM79" s="88"/>
      <c r="BN79" s="88"/>
      <c r="BO79" s="88"/>
      <c r="BP79" s="88"/>
      <c r="BQ79" s="88"/>
      <c r="BR79" s="88"/>
      <c r="BS79" s="88"/>
      <c r="BT79" s="88"/>
      <c r="BU79" s="88"/>
      <c r="BV79" s="88"/>
      <c r="BW79" s="88"/>
      <c r="BX79" s="88"/>
      <c r="BY79" s="88"/>
      <c r="BZ79" s="89"/>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7"/>
      <c r="BM80" s="88"/>
      <c r="BN80" s="88"/>
      <c r="BO80" s="88"/>
      <c r="BP80" s="88"/>
      <c r="BQ80" s="88"/>
      <c r="BR80" s="88"/>
      <c r="BS80" s="88"/>
      <c r="BT80" s="88"/>
      <c r="BU80" s="88"/>
      <c r="BV80" s="88"/>
      <c r="BW80" s="88"/>
      <c r="BX80" s="88"/>
      <c r="BY80" s="88"/>
      <c r="BZ80" s="8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x14ac:dyDescent="0.15">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122025</v>
      </c>
      <c r="D6" s="31">
        <f t="shared" si="3"/>
        <v>46</v>
      </c>
      <c r="E6" s="31">
        <f t="shared" si="3"/>
        <v>1</v>
      </c>
      <c r="F6" s="31">
        <f t="shared" si="3"/>
        <v>0</v>
      </c>
      <c r="G6" s="31">
        <f t="shared" si="3"/>
        <v>1</v>
      </c>
      <c r="H6" s="31" t="str">
        <f t="shared" si="3"/>
        <v>千葉県　銚子市</v>
      </c>
      <c r="I6" s="31" t="str">
        <f t="shared" si="3"/>
        <v>法適用</v>
      </c>
      <c r="J6" s="31" t="str">
        <f t="shared" si="3"/>
        <v>水道事業</v>
      </c>
      <c r="K6" s="31" t="str">
        <f t="shared" si="3"/>
        <v>末端給水事業</v>
      </c>
      <c r="L6" s="31" t="str">
        <f t="shared" si="3"/>
        <v>A4</v>
      </c>
      <c r="M6" s="32" t="str">
        <f t="shared" si="3"/>
        <v>-</v>
      </c>
      <c r="N6" s="32">
        <f t="shared" si="3"/>
        <v>68.510000000000005</v>
      </c>
      <c r="O6" s="32">
        <f t="shared" si="3"/>
        <v>98.9</v>
      </c>
      <c r="P6" s="32">
        <f t="shared" si="3"/>
        <v>3013</v>
      </c>
      <c r="Q6" s="32">
        <f t="shared" si="3"/>
        <v>65546</v>
      </c>
      <c r="R6" s="32">
        <f t="shared" si="3"/>
        <v>84.19</v>
      </c>
      <c r="S6" s="32">
        <f t="shared" si="3"/>
        <v>778.55</v>
      </c>
      <c r="T6" s="32">
        <f t="shared" si="3"/>
        <v>64272</v>
      </c>
      <c r="U6" s="32">
        <f t="shared" si="3"/>
        <v>62.8</v>
      </c>
      <c r="V6" s="32">
        <f t="shared" si="3"/>
        <v>1023.44</v>
      </c>
      <c r="W6" s="33">
        <f>IF(W7="",NA(),W7)</f>
        <v>108.07</v>
      </c>
      <c r="X6" s="33">
        <f t="shared" ref="X6:AF6" si="4">IF(X7="",NA(),X7)</f>
        <v>105.62</v>
      </c>
      <c r="Y6" s="33">
        <f t="shared" si="4"/>
        <v>105.34</v>
      </c>
      <c r="Z6" s="33">
        <f t="shared" si="4"/>
        <v>109.8</v>
      </c>
      <c r="AA6" s="33">
        <f t="shared" si="4"/>
        <v>110.41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702.21</v>
      </c>
      <c r="AT6" s="33">
        <f t="shared" ref="AT6:BB6" si="6">IF(AT7="",NA(),AT7)</f>
        <v>746.66</v>
      </c>
      <c r="AU6" s="33">
        <f t="shared" si="6"/>
        <v>952.15</v>
      </c>
      <c r="AV6" s="33">
        <f t="shared" si="6"/>
        <v>300.47000000000003</v>
      </c>
      <c r="AW6" s="33">
        <f t="shared" si="6"/>
        <v>289.64999999999998</v>
      </c>
      <c r="AX6" s="33">
        <f t="shared" si="6"/>
        <v>695.41</v>
      </c>
      <c r="AY6" s="33">
        <f t="shared" si="6"/>
        <v>701</v>
      </c>
      <c r="AZ6" s="33">
        <f t="shared" si="6"/>
        <v>739.59</v>
      </c>
      <c r="BA6" s="33">
        <f t="shared" si="6"/>
        <v>335.95</v>
      </c>
      <c r="BB6" s="33">
        <f t="shared" si="6"/>
        <v>346.59</v>
      </c>
      <c r="BC6" s="32" t="str">
        <f>IF(BC7="","",IF(BC7="-","【-】","【"&amp;SUBSTITUTE(TEXT(BC7,"#,##0.00"),"-","△")&amp;"】"))</f>
        <v>【262.74】</v>
      </c>
      <c r="BD6" s="33">
        <f>IF(BD7="",NA(),BD7)</f>
        <v>287.72000000000003</v>
      </c>
      <c r="BE6" s="33">
        <f t="shared" ref="BE6:BM6" si="7">IF(BE7="",NA(),BE7)</f>
        <v>286.13</v>
      </c>
      <c r="BF6" s="33">
        <f t="shared" si="7"/>
        <v>282.07</v>
      </c>
      <c r="BG6" s="33">
        <f t="shared" si="7"/>
        <v>280.38</v>
      </c>
      <c r="BH6" s="33">
        <f t="shared" si="7"/>
        <v>268.11</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103.76</v>
      </c>
      <c r="BP6" s="33">
        <f t="shared" ref="BP6:BX6" si="8">IF(BP7="",NA(),BP7)</f>
        <v>101.31</v>
      </c>
      <c r="BQ6" s="33">
        <f t="shared" si="8"/>
        <v>102.13</v>
      </c>
      <c r="BR6" s="33">
        <f t="shared" si="8"/>
        <v>107.59</v>
      </c>
      <c r="BS6" s="33">
        <f t="shared" si="8"/>
        <v>108.25</v>
      </c>
      <c r="BT6" s="33">
        <f t="shared" si="8"/>
        <v>99.61</v>
      </c>
      <c r="BU6" s="33">
        <f t="shared" si="8"/>
        <v>100.27</v>
      </c>
      <c r="BV6" s="33">
        <f t="shared" si="8"/>
        <v>99.46</v>
      </c>
      <c r="BW6" s="33">
        <f t="shared" si="8"/>
        <v>105.21</v>
      </c>
      <c r="BX6" s="33">
        <f t="shared" si="8"/>
        <v>105.71</v>
      </c>
      <c r="BY6" s="32" t="str">
        <f>IF(BY7="","",IF(BY7="-","【-】","【"&amp;SUBSTITUTE(TEXT(BY7,"#,##0.00"),"-","△")&amp;"】"))</f>
        <v>【104.99】</v>
      </c>
      <c r="BZ6" s="33">
        <f>IF(BZ7="",NA(),BZ7)</f>
        <v>224.23</v>
      </c>
      <c r="CA6" s="33">
        <f t="shared" ref="CA6:CI6" si="9">IF(CA7="",NA(),CA7)</f>
        <v>227.33</v>
      </c>
      <c r="CB6" s="33">
        <f t="shared" si="9"/>
        <v>225.06</v>
      </c>
      <c r="CC6" s="33">
        <f t="shared" si="9"/>
        <v>213.71</v>
      </c>
      <c r="CD6" s="33">
        <f t="shared" si="9"/>
        <v>212.85</v>
      </c>
      <c r="CE6" s="33">
        <f t="shared" si="9"/>
        <v>169.59</v>
      </c>
      <c r="CF6" s="33">
        <f t="shared" si="9"/>
        <v>169.62</v>
      </c>
      <c r="CG6" s="33">
        <f t="shared" si="9"/>
        <v>171.78</v>
      </c>
      <c r="CH6" s="33">
        <f t="shared" si="9"/>
        <v>162.59</v>
      </c>
      <c r="CI6" s="33">
        <f t="shared" si="9"/>
        <v>162.15</v>
      </c>
      <c r="CJ6" s="32" t="str">
        <f>IF(CJ7="","",IF(CJ7="-","【-】","【"&amp;SUBSTITUTE(TEXT(CJ7,"#,##0.00"),"-","△")&amp;"】"))</f>
        <v>【163.72】</v>
      </c>
      <c r="CK6" s="33">
        <f>IF(CK7="",NA(),CK7)</f>
        <v>38.21</v>
      </c>
      <c r="CL6" s="33">
        <f t="shared" ref="CL6:CT6" si="10">IF(CL7="",NA(),CL7)</f>
        <v>36.299999999999997</v>
      </c>
      <c r="CM6" s="33">
        <f t="shared" si="10"/>
        <v>35.78</v>
      </c>
      <c r="CN6" s="33">
        <f t="shared" si="10"/>
        <v>74.069999999999993</v>
      </c>
      <c r="CO6" s="33">
        <f t="shared" si="10"/>
        <v>73.930000000000007</v>
      </c>
      <c r="CP6" s="33">
        <f t="shared" si="10"/>
        <v>60.04</v>
      </c>
      <c r="CQ6" s="33">
        <f t="shared" si="10"/>
        <v>59.88</v>
      </c>
      <c r="CR6" s="33">
        <f t="shared" si="10"/>
        <v>59.68</v>
      </c>
      <c r="CS6" s="33">
        <f t="shared" si="10"/>
        <v>59.17</v>
      </c>
      <c r="CT6" s="33">
        <f t="shared" si="10"/>
        <v>59.34</v>
      </c>
      <c r="CU6" s="32" t="str">
        <f>IF(CU7="","",IF(CU7="-","【-】","【"&amp;SUBSTITUTE(TEXT(CU7,"#,##0.00"),"-","△")&amp;"】"))</f>
        <v>【59.76】</v>
      </c>
      <c r="CV6" s="33">
        <f>IF(CV7="",NA(),CV7)</f>
        <v>90.54</v>
      </c>
      <c r="CW6" s="33">
        <f t="shared" ref="CW6:DE6" si="11">IF(CW7="",NA(),CW7)</f>
        <v>92.99</v>
      </c>
      <c r="CX6" s="33">
        <f t="shared" si="11"/>
        <v>92.42</v>
      </c>
      <c r="CY6" s="33">
        <f t="shared" si="11"/>
        <v>92.22</v>
      </c>
      <c r="CZ6" s="33">
        <f t="shared" si="11"/>
        <v>91.31</v>
      </c>
      <c r="DA6" s="33">
        <f t="shared" si="11"/>
        <v>87.33</v>
      </c>
      <c r="DB6" s="33">
        <f t="shared" si="11"/>
        <v>87.65</v>
      </c>
      <c r="DC6" s="33">
        <f t="shared" si="11"/>
        <v>87.63</v>
      </c>
      <c r="DD6" s="33">
        <f t="shared" si="11"/>
        <v>87.6</v>
      </c>
      <c r="DE6" s="33">
        <f t="shared" si="11"/>
        <v>87.74</v>
      </c>
      <c r="DF6" s="32" t="str">
        <f>IF(DF7="","",IF(DF7="-","【-】","【"&amp;SUBSTITUTE(TEXT(DF7,"#,##0.00"),"-","△")&amp;"】"))</f>
        <v>【89.95】</v>
      </c>
      <c r="DG6" s="33">
        <f>IF(DG7="",NA(),DG7)</f>
        <v>39.380000000000003</v>
      </c>
      <c r="DH6" s="33">
        <f t="shared" ref="DH6:DP6" si="12">IF(DH7="",NA(),DH7)</f>
        <v>40.99</v>
      </c>
      <c r="DI6" s="33">
        <f t="shared" si="12"/>
        <v>42.66</v>
      </c>
      <c r="DJ6" s="33">
        <f t="shared" si="12"/>
        <v>45.71</v>
      </c>
      <c r="DK6" s="33">
        <f t="shared" si="12"/>
        <v>47.58</v>
      </c>
      <c r="DL6" s="33">
        <f t="shared" si="12"/>
        <v>37.71</v>
      </c>
      <c r="DM6" s="33">
        <f t="shared" si="12"/>
        <v>38.69</v>
      </c>
      <c r="DN6" s="33">
        <f t="shared" si="12"/>
        <v>39.65</v>
      </c>
      <c r="DO6" s="33">
        <f t="shared" si="12"/>
        <v>45.25</v>
      </c>
      <c r="DP6" s="33">
        <f t="shared" si="12"/>
        <v>46.27</v>
      </c>
      <c r="DQ6" s="32" t="str">
        <f>IF(DQ7="","",IF(DQ7="-","【-】","【"&amp;SUBSTITUTE(TEXT(DQ7,"#,##0.00"),"-","△")&amp;"】"))</f>
        <v>【47.18】</v>
      </c>
      <c r="DR6" s="33">
        <f>IF(DR7="",NA(),DR7)</f>
        <v>8.6199999999999992</v>
      </c>
      <c r="DS6" s="33">
        <f t="shared" ref="DS6:EA6" si="13">IF(DS7="",NA(),DS7)</f>
        <v>9.7100000000000009</v>
      </c>
      <c r="DT6" s="33">
        <f t="shared" si="13"/>
        <v>10.050000000000001</v>
      </c>
      <c r="DU6" s="33">
        <f t="shared" si="13"/>
        <v>9.43</v>
      </c>
      <c r="DV6" s="33">
        <f t="shared" si="13"/>
        <v>9.27</v>
      </c>
      <c r="DW6" s="33">
        <f t="shared" si="13"/>
        <v>7.67</v>
      </c>
      <c r="DX6" s="33">
        <f t="shared" si="13"/>
        <v>8.4</v>
      </c>
      <c r="DY6" s="33">
        <f t="shared" si="13"/>
        <v>9.7100000000000009</v>
      </c>
      <c r="DZ6" s="33">
        <f t="shared" si="13"/>
        <v>10.71</v>
      </c>
      <c r="EA6" s="33">
        <f t="shared" si="13"/>
        <v>10.93</v>
      </c>
      <c r="EB6" s="32" t="str">
        <f>IF(EB7="","",IF(EB7="-","【-】","【"&amp;SUBSTITUTE(TEXT(EB7,"#,##0.00"),"-","△")&amp;"】"))</f>
        <v>【13.18】</v>
      </c>
      <c r="EC6" s="33">
        <f>IF(EC7="",NA(),EC7)</f>
        <v>1.45</v>
      </c>
      <c r="ED6" s="33">
        <f t="shared" ref="ED6:EL6" si="14">IF(ED7="",NA(),ED7)</f>
        <v>1.34</v>
      </c>
      <c r="EE6" s="33">
        <f t="shared" si="14"/>
        <v>1.06</v>
      </c>
      <c r="EF6" s="33">
        <f t="shared" si="14"/>
        <v>0.98</v>
      </c>
      <c r="EG6" s="33">
        <f t="shared" si="14"/>
        <v>0.51</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122025</v>
      </c>
      <c r="D7" s="35">
        <v>46</v>
      </c>
      <c r="E7" s="35">
        <v>1</v>
      </c>
      <c r="F7" s="35">
        <v>0</v>
      </c>
      <c r="G7" s="35">
        <v>1</v>
      </c>
      <c r="H7" s="35" t="s">
        <v>93</v>
      </c>
      <c r="I7" s="35" t="s">
        <v>94</v>
      </c>
      <c r="J7" s="35" t="s">
        <v>95</v>
      </c>
      <c r="K7" s="35" t="s">
        <v>96</v>
      </c>
      <c r="L7" s="35" t="s">
        <v>97</v>
      </c>
      <c r="M7" s="36" t="s">
        <v>98</v>
      </c>
      <c r="N7" s="36">
        <v>68.510000000000005</v>
      </c>
      <c r="O7" s="36">
        <v>98.9</v>
      </c>
      <c r="P7" s="36">
        <v>3013</v>
      </c>
      <c r="Q7" s="36">
        <v>65546</v>
      </c>
      <c r="R7" s="36">
        <v>84.19</v>
      </c>
      <c r="S7" s="36">
        <v>778.55</v>
      </c>
      <c r="T7" s="36">
        <v>64272</v>
      </c>
      <c r="U7" s="36">
        <v>62.8</v>
      </c>
      <c r="V7" s="36">
        <v>1023.44</v>
      </c>
      <c r="W7" s="36">
        <v>108.07</v>
      </c>
      <c r="X7" s="36">
        <v>105.62</v>
      </c>
      <c r="Y7" s="36">
        <v>105.34</v>
      </c>
      <c r="Z7" s="36">
        <v>109.8</v>
      </c>
      <c r="AA7" s="36">
        <v>110.41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702.21</v>
      </c>
      <c r="AT7" s="36">
        <v>746.66</v>
      </c>
      <c r="AU7" s="36">
        <v>952.15</v>
      </c>
      <c r="AV7" s="36">
        <v>300.47000000000003</v>
      </c>
      <c r="AW7" s="36">
        <v>289.64999999999998</v>
      </c>
      <c r="AX7" s="36">
        <v>695.41</v>
      </c>
      <c r="AY7" s="36">
        <v>701</v>
      </c>
      <c r="AZ7" s="36">
        <v>739.59</v>
      </c>
      <c r="BA7" s="36">
        <v>335.95</v>
      </c>
      <c r="BB7" s="36">
        <v>346.59</v>
      </c>
      <c r="BC7" s="36">
        <v>262.74</v>
      </c>
      <c r="BD7" s="36">
        <v>287.72000000000003</v>
      </c>
      <c r="BE7" s="36">
        <v>286.13</v>
      </c>
      <c r="BF7" s="36">
        <v>282.07</v>
      </c>
      <c r="BG7" s="36">
        <v>280.38</v>
      </c>
      <c r="BH7" s="36">
        <v>268.11</v>
      </c>
      <c r="BI7" s="36">
        <v>343.45</v>
      </c>
      <c r="BJ7" s="36">
        <v>330.99</v>
      </c>
      <c r="BK7" s="36">
        <v>324.08999999999997</v>
      </c>
      <c r="BL7" s="36">
        <v>319.82</v>
      </c>
      <c r="BM7" s="36">
        <v>312.02999999999997</v>
      </c>
      <c r="BN7" s="36">
        <v>276.38</v>
      </c>
      <c r="BO7" s="36">
        <v>103.76</v>
      </c>
      <c r="BP7" s="36">
        <v>101.31</v>
      </c>
      <c r="BQ7" s="36">
        <v>102.13</v>
      </c>
      <c r="BR7" s="36">
        <v>107.59</v>
      </c>
      <c r="BS7" s="36">
        <v>108.25</v>
      </c>
      <c r="BT7" s="36">
        <v>99.61</v>
      </c>
      <c r="BU7" s="36">
        <v>100.27</v>
      </c>
      <c r="BV7" s="36">
        <v>99.46</v>
      </c>
      <c r="BW7" s="36">
        <v>105.21</v>
      </c>
      <c r="BX7" s="36">
        <v>105.71</v>
      </c>
      <c r="BY7" s="36">
        <v>104.99</v>
      </c>
      <c r="BZ7" s="36">
        <v>224.23</v>
      </c>
      <c r="CA7" s="36">
        <v>227.33</v>
      </c>
      <c r="CB7" s="36">
        <v>225.06</v>
      </c>
      <c r="CC7" s="36">
        <v>213.71</v>
      </c>
      <c r="CD7" s="36">
        <v>212.85</v>
      </c>
      <c r="CE7" s="36">
        <v>169.59</v>
      </c>
      <c r="CF7" s="36">
        <v>169.62</v>
      </c>
      <c r="CG7" s="36">
        <v>171.78</v>
      </c>
      <c r="CH7" s="36">
        <v>162.59</v>
      </c>
      <c r="CI7" s="36">
        <v>162.15</v>
      </c>
      <c r="CJ7" s="36">
        <v>163.72</v>
      </c>
      <c r="CK7" s="36">
        <v>38.21</v>
      </c>
      <c r="CL7" s="36">
        <v>36.299999999999997</v>
      </c>
      <c r="CM7" s="36">
        <v>35.78</v>
      </c>
      <c r="CN7" s="36">
        <v>74.069999999999993</v>
      </c>
      <c r="CO7" s="36">
        <v>73.930000000000007</v>
      </c>
      <c r="CP7" s="36">
        <v>60.04</v>
      </c>
      <c r="CQ7" s="36">
        <v>59.88</v>
      </c>
      <c r="CR7" s="36">
        <v>59.68</v>
      </c>
      <c r="CS7" s="36">
        <v>59.17</v>
      </c>
      <c r="CT7" s="36">
        <v>59.34</v>
      </c>
      <c r="CU7" s="36">
        <v>59.76</v>
      </c>
      <c r="CV7" s="36">
        <v>90.54</v>
      </c>
      <c r="CW7" s="36">
        <v>92.99</v>
      </c>
      <c r="CX7" s="36">
        <v>92.42</v>
      </c>
      <c r="CY7" s="36">
        <v>92.22</v>
      </c>
      <c r="CZ7" s="36">
        <v>91.31</v>
      </c>
      <c r="DA7" s="36">
        <v>87.33</v>
      </c>
      <c r="DB7" s="36">
        <v>87.65</v>
      </c>
      <c r="DC7" s="36">
        <v>87.63</v>
      </c>
      <c r="DD7" s="36">
        <v>87.6</v>
      </c>
      <c r="DE7" s="36">
        <v>87.74</v>
      </c>
      <c r="DF7" s="36">
        <v>89.95</v>
      </c>
      <c r="DG7" s="36">
        <v>39.380000000000003</v>
      </c>
      <c r="DH7" s="36">
        <v>40.99</v>
      </c>
      <c r="DI7" s="36">
        <v>42.66</v>
      </c>
      <c r="DJ7" s="36">
        <v>45.71</v>
      </c>
      <c r="DK7" s="36">
        <v>47.58</v>
      </c>
      <c r="DL7" s="36">
        <v>37.71</v>
      </c>
      <c r="DM7" s="36">
        <v>38.69</v>
      </c>
      <c r="DN7" s="36">
        <v>39.65</v>
      </c>
      <c r="DO7" s="36">
        <v>45.25</v>
      </c>
      <c r="DP7" s="36">
        <v>46.27</v>
      </c>
      <c r="DQ7" s="36">
        <v>47.18</v>
      </c>
      <c r="DR7" s="36">
        <v>8.6199999999999992</v>
      </c>
      <c r="DS7" s="36">
        <v>9.7100000000000009</v>
      </c>
      <c r="DT7" s="36">
        <v>10.050000000000001</v>
      </c>
      <c r="DU7" s="36">
        <v>9.43</v>
      </c>
      <c r="DV7" s="36">
        <v>9.27</v>
      </c>
      <c r="DW7" s="36">
        <v>7.67</v>
      </c>
      <c r="DX7" s="36">
        <v>8.4</v>
      </c>
      <c r="DY7" s="36">
        <v>9.7100000000000009</v>
      </c>
      <c r="DZ7" s="36">
        <v>10.71</v>
      </c>
      <c r="EA7" s="36">
        <v>10.93</v>
      </c>
      <c r="EB7" s="36">
        <v>13.18</v>
      </c>
      <c r="EC7" s="36">
        <v>1.45</v>
      </c>
      <c r="ED7" s="36">
        <v>1.34</v>
      </c>
      <c r="EE7" s="36">
        <v>1.06</v>
      </c>
      <c r="EF7" s="36">
        <v>0.98</v>
      </c>
      <c r="EG7" s="36">
        <v>0.51</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2017-02-08T04:43:57Z</cp:lastPrinted>
  <dcterms:created xsi:type="dcterms:W3CDTF">2017-02-01T08:38:25Z</dcterms:created>
  <dcterms:modified xsi:type="dcterms:W3CDTF">2017-02-13T01:15:18Z</dcterms:modified>
  <cp:category/>
</cp:coreProperties>
</file>