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rooka\Desktop\"/>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<sst xmlns="http://schemas.openxmlformats.org/spreadsheetml/2006/main" count="220" uniqueCount="107">
  <si>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</si>
  <si>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</si>
  <si>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</si>
  <si>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</si>
  <si>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</si>
  <si>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</si>
  <si>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</si>
  <si>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</si>
  <si>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</si>
  <si>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</si>
  <si>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</si>
  <si>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</si>
  <si>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</si>
  <si>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</si>
  <si>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</si>
  <si>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</si>
  <si>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</si>
  <si>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</si>
  <si>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</si>
  <si>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</si>
  <si>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</si>
  <si>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</si>
  <si>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</si>
  <si>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</si>
  <si>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</si>
  <si>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</si>
  <si>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</si>
  <si>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</si>
  <si>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</si>
  <si>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</si>
  <si>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</si>
  <si>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</si>
  <si>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</si>
  <si>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</si>
  <si>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</si>
  <si>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</si>
  <si>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</si>
  <si>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</si>
  <si>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</si>
  <si>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</si>
  <si>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</si>
  <si>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</si>
  <si>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</si>
  <si>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</si>
  <si>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</si>
  <si>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</si>
  <si>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</si>
  <si>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</si>
  <si>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</si>
  <si>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</si>
  <si>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</si>
  <si>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</si>
  <si>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</si>
  <si>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</si>
  <si>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</si>
  <si>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</si>
  <si>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</si>
  <si>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</si>
  <si>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</si>
  <si>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</si>
  <si>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</si>
  <si>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</si>
  <si>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</si>
  <si>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</si>
  <si>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</si>
  <si>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</si>
  <si>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</si>
  <si>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</si>
  <si>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</si>
  <si>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</si>
  <si>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</si>
  <si>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</si>
  <si>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</si>
  <si>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</si>
  <si>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</si>
  <si>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</si>
  <si>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</si>
  <si>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</si>
  <si>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</si>
  <si>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</si>
  <si>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</si>
  <si>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</si>
  <si>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</si>
  <si>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</si>
  <si>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</si>
  <si>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</si>
  <si>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</si>
  <si>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</si>
  <si>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</si>
  <si>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</si>
  <si>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</si>
  <si>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</si>
  <si>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</si>
  <si>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八匝水道企業団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</si>
  <si>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</si>
  <si>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</si>
  <si>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</si>
  <si>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</si>
  <si>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</si>
  <si>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</si>
  <si>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</si>
  <si>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</si>
  <si>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</si>
  <si>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</si>
  <si>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・経常収支比率は100％を超えているが、収入の多くを補助金等により賄っているため、給水収益の増加に向けた取り組みが必要である。　　　　　　　　・有収率は高水準にあるが、人口減少が進んでいることから施設利用率が右肩下がりの傾向であるので、施設更新時のダウンサイジングなどを検討していく必要がある。</t>
    <rPh sb="1" eb="3">
      <t>ケイジョウ</t>
    </rPh>
    <rPh sb="3" eb="5">
      <t>シュウシ</t>
    </rPh>
    <rPh sb="5" eb="7">
      <t>ヒリツ</t>
    </rPh>
    <rPh sb="13" eb="14">
      <t>コ</t>
    </rPh>
    <rPh sb="20" eb="22">
      <t>シュウニュウ</t>
    </rPh>
    <rPh sb="23" eb="24">
      <t>オオ</t>
    </rPh>
    <rPh sb="26" eb="29">
      <t>ホジョキン</t>
    </rPh>
    <rPh sb="29" eb="30">
      <t>トウ</t>
    </rPh>
    <rPh sb="33" eb="34">
      <t>マカナ</t>
    </rPh>
    <rPh sb="41" eb="43">
      <t>キュウスイ</t>
    </rPh>
    <rPh sb="43" eb="45">
      <t>シュウエキ</t>
    </rPh>
    <rPh sb="46" eb="47">
      <t>ゾウ</t>
    </rPh>
    <rPh sb="47" eb="48">
      <t>カ</t>
    </rPh>
    <rPh sb="49" eb="50">
      <t>ム</t>
    </rPh>
    <rPh sb="52" eb="53">
      <t>ト</t>
    </rPh>
    <rPh sb="54" eb="55">
      <t>ク</t>
    </rPh>
    <rPh sb="57" eb="59">
      <t>ヒツヨウ</t>
    </rPh>
    <rPh sb="72" eb="74">
      <t>ユウシュウ</t>
    </rPh>
    <rPh sb="74" eb="75">
      <t>リツ</t>
    </rPh>
    <rPh sb="76" eb="79">
      <t>コウスイジュン</t>
    </rPh>
    <rPh sb="84" eb="86">
      <t>ジンコウ</t>
    </rPh>
    <rPh sb="86" eb="88">
      <t>ゲンショウ</t>
    </rPh>
    <rPh sb="89" eb="90">
      <t>スス</t>
    </rPh>
    <rPh sb="98" eb="100">
      <t>シセツ</t>
    </rPh>
    <rPh sb="100" eb="102">
      <t>リヨウ</t>
    </rPh>
    <rPh sb="102" eb="103">
      <t>リツ</t>
    </rPh>
    <rPh sb="104" eb="106">
      <t>ミギカタ</t>
    </rPh>
    <rPh sb="106" eb="107">
      <t>サ</t>
    </rPh>
    <rPh sb="110" eb="112">
      <t>ケイコウ</t>
    </rPh>
    <rPh sb="118" eb="120">
      <t>シセツ</t>
    </rPh>
    <rPh sb="120" eb="122">
      <t>コウシン</t>
    </rPh>
    <rPh sb="122" eb="123">
      <t>ジ</t>
    </rPh>
    <rPh sb="135" eb="137">
      <t>ケントウ</t>
    </rPh>
    <rPh sb="141" eb="143">
      <t>ヒツヨウ</t>
    </rPh>
    <phoneticPr fontId="4"/>
  </si>
  <si>
    <t>・現在管路については経年管は0％である為、管路の更新率は低水準であるが、あと数年で経年管が大幅に増加するので計画的に順次更新をしていく事が必要である。</t>
    <rPh sb="1" eb="3">
      <t>ゲンザイ</t>
    </rPh>
    <rPh sb="3" eb="5">
      <t>カンロ</t>
    </rPh>
    <rPh sb="10" eb="12">
      <t>ケイネン</t>
    </rPh>
    <rPh sb="12" eb="13">
      <t>カン</t>
    </rPh>
    <rPh sb="19" eb="20">
      <t>タメ</t>
    </rPh>
    <rPh sb="21" eb="23">
      <t>カンロ</t>
    </rPh>
    <rPh sb="24" eb="26">
      <t>コウシン</t>
    </rPh>
    <rPh sb="26" eb="27">
      <t>リツ</t>
    </rPh>
    <rPh sb="28" eb="31">
      <t>テイスイジュン</t>
    </rPh>
    <rPh sb="38" eb="40">
      <t>スウネン</t>
    </rPh>
    <rPh sb="41" eb="43">
      <t>ケイネン</t>
    </rPh>
    <rPh sb="42" eb="43">
      <t>ネン</t>
    </rPh>
    <rPh sb="43" eb="44">
      <t>カン</t>
    </rPh>
    <rPh sb="45" eb="47">
      <t>オオハバ</t>
    </rPh>
    <rPh sb="48" eb="50">
      <t>ゾウカ</t>
    </rPh>
    <rPh sb="54" eb="57">
      <t>ケイカクテキ</t>
    </rPh>
    <rPh sb="58" eb="60">
      <t>ジュンジ</t>
    </rPh>
    <rPh sb="60" eb="62">
      <t>コウシン</t>
    </rPh>
    <rPh sb="67" eb="68">
      <t>コト</t>
    </rPh>
    <rPh sb="69" eb="71">
      <t>ヒツヨウ</t>
    </rPh>
    <phoneticPr fontId="4"/>
  </si>
  <si>
    <t>・小規模事業体であり住宅密集地が少ない為、事業効率が良くない上、過疎化による人口減少が進み給水収益の増加も見込めない状況下である。より一層の費用の削減をしていくものであるが、固定経費が大部分を占めているので厳しい状況である。また、今後発生する耐震化及び更新工事に膨大な費用が必要になってくる為、今後は起債を行いながら実情にあった水道施設のダウンサイジングと、重要度・優先度に応じた更新を行っていく予定である。　</t>
    <rPh sb="1" eb="4">
      <t>ショウキボ</t>
    </rPh>
    <rPh sb="4" eb="6">
      <t>ジギョウ</t>
    </rPh>
    <rPh sb="6" eb="7">
      <t>タイ</t>
    </rPh>
    <rPh sb="10" eb="12">
      <t>ジュウタク</t>
    </rPh>
    <rPh sb="12" eb="15">
      <t>ミッシュウチ</t>
    </rPh>
    <rPh sb="16" eb="17">
      <t>スク</t>
    </rPh>
    <rPh sb="19" eb="20">
      <t>タメ</t>
    </rPh>
    <rPh sb="21" eb="23">
      <t>ジギョウ</t>
    </rPh>
    <rPh sb="23" eb="25">
      <t>コウリツ</t>
    </rPh>
    <rPh sb="26" eb="27">
      <t>ヨ</t>
    </rPh>
    <rPh sb="30" eb="31">
      <t>ウエ</t>
    </rPh>
    <rPh sb="32" eb="35">
      <t>カソカ</t>
    </rPh>
    <rPh sb="38" eb="40">
      <t>ジンコウ</t>
    </rPh>
    <rPh sb="40" eb="42">
      <t>ゲンショウ</t>
    </rPh>
    <rPh sb="43" eb="44">
      <t>スス</t>
    </rPh>
    <rPh sb="45" eb="47">
      <t>キュウスイ</t>
    </rPh>
    <rPh sb="47" eb="49">
      <t>シュウエキ</t>
    </rPh>
    <rPh sb="50" eb="52">
      <t>ゾウカ</t>
    </rPh>
    <rPh sb="53" eb="55">
      <t>ミコ</t>
    </rPh>
    <rPh sb="58" eb="61">
      <t>ジョウキョウカ</t>
    </rPh>
    <rPh sb="67" eb="69">
      <t>イッソウ</t>
    </rPh>
    <rPh sb="70" eb="72">
      <t>ヒヨウ</t>
    </rPh>
    <rPh sb="73" eb="75">
      <t>サクゲン</t>
    </rPh>
    <rPh sb="87" eb="89">
      <t>コテイ</t>
    </rPh>
    <rPh sb="89" eb="91">
      <t>ケイヒ</t>
    </rPh>
    <rPh sb="92" eb="95">
      <t>ダイブブン</t>
    </rPh>
    <rPh sb="96" eb="97">
      <t>シ</t>
    </rPh>
    <rPh sb="103" eb="104">
      <t>キビ</t>
    </rPh>
    <rPh sb="106" eb="108">
      <t>ジョウキョウ</t>
    </rPh>
    <rPh sb="115" eb="117">
      <t>コンゴ</t>
    </rPh>
    <rPh sb="117" eb="119">
      <t>ハッセイ</t>
    </rPh>
    <rPh sb="121" eb="123">
      <t>タイシン</t>
    </rPh>
    <rPh sb="123" eb="124">
      <t>カ</t>
    </rPh>
    <rPh sb="124" eb="125">
      <t>オヨ</t>
    </rPh>
    <rPh sb="126" eb="128">
      <t>コウシン</t>
    </rPh>
    <rPh sb="128" eb="130">
      <t>コウジ</t>
    </rPh>
    <rPh sb="131" eb="133">
      <t>ボウダイ</t>
    </rPh>
    <rPh sb="134" eb="136">
      <t>ヒヨウ</t>
    </rPh>
    <rPh sb="137" eb="139">
      <t>ヒツヨウ</t>
    </rPh>
    <rPh sb="145" eb="146">
      <t>タメ</t>
    </rPh>
    <rPh sb="147" eb="149">
      <t>コンゴ</t>
    </rPh>
    <rPh sb="150" eb="152">
      <t>キサイ</t>
    </rPh>
    <rPh sb="153" eb="154">
      <t>オコナ</t>
    </rPh>
    <rPh sb="158" eb="160">
      <t>ジツジョウ</t>
    </rPh>
    <rPh sb="164" eb="166">
      <t>スイドウ</t>
    </rPh>
    <rPh sb="166" eb="168">
      <t>シセツ</t>
    </rPh>
    <rPh sb="179" eb="182">
      <t>ジュウヨウド</t>
    </rPh>
    <rPh sb="183" eb="186">
      <t>ユウセンド</t>
    </rPh>
    <rPh sb="187" eb="188">
      <t>オウ</t>
    </rPh>
    <rPh sb="190" eb="192">
      <t>コウシン</t>
    </rPh>
    <rPh sb="193" eb="194">
      <t>オコナ</t>
    </rPh>
    <rPh sb="198" eb="2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</si>
</sst>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0.03</c:v>
                </c:pt>
                <c:pt idx="1">
                  <c:v>0.04</c:v>
                </c:pt>
                <c:pt idx="2">
                  <c:v>0.04</c:v>
                </c:pt>
                <c:pt idx="3">
                  <c:v>0.03</c:v>
                </c:pt>
                <c:pt idx="4">
                  <c:v>0.02</c:v>
                </c:pt>
              </c:numCache>
            </c:numRef>
          </c:val>
        </c:ser>
        <c:dLbls>
          <c:showLegendKey val="0"/>
          <c:showVal val="0"/>
          <c:showCatName val="0"/>
          <c:showSerName val="0"/>
          <c:showPercent val="0"/>
          <c:showBubbleSize val="0"/>
        </c:dLbls>
        <c:gapWidth val="150"/>
        <c:axId val="142759688"/>
        <c:axId val="1658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2759688"/>
        <c:axId val="165849760"/>
      </c:lineChart>
      <c:dateAx>
        <c:axId val="142759688"/>
        <c:scaling>
          <c:orientation val="minMax"/>
        </c:scaling>
        <c:delete val="1"/>
        <c:axPos val="b"/>
        <c:numFmt formatCode="ge" sourceLinked="1"/>
        <c:majorTickMark val="none"/>
        <c:minorTickMark val="none"/>
        <c:tickLblPos val="none"/>
        <c:crossAx val="165849760"/>
        <c:crosses val="autoZero"/>
        <c:auto val="1"/>
        <c:lblOffset val="100"/>
        <c:baseTimeUnit val="years"/>
      </c:dateAx>
      <c:valAx>
        <c:axId val="1658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56.16</c:v>
                </c:pt>
                <c:pt idx="1">
                  <c:v>55.66</c:v>
                </c:pt>
                <c:pt idx="2">
                  <c:v>55.25</c:v>
                </c:pt>
                <c:pt idx="3">
                  <c:v>55.05</c:v>
                </c:pt>
                <c:pt idx="4">
                  <c:v>54.6</c:v>
                </c:pt>
              </c:numCache>
            </c:numRef>
          </c:val>
        </c:ser>
        <c:dLbls>
          <c:showLegendKey val="0"/>
          <c:showVal val="0"/>
          <c:showCatName val="0"/>
          <c:showSerName val="0"/>
          <c:showPercent val="0"/>
          <c:showBubbleSize val="0"/>
        </c:dLbls>
        <c:gapWidth val="150"/>
        <c:axId val="166318128"/>
        <c:axId val="16631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66318128"/>
        <c:axId val="166318520"/>
      </c:lineChart>
      <c:dateAx>
        <c:axId val="166318128"/>
        <c:scaling>
          <c:orientation val="minMax"/>
        </c:scaling>
        <c:delete val="1"/>
        <c:axPos val="b"/>
        <c:numFmt formatCode="ge" sourceLinked="1"/>
        <c:majorTickMark val="none"/>
        <c:minorTickMark val="none"/>
        <c:tickLblPos val="none"/>
        <c:crossAx val="166318520"/>
        <c:crosses val="autoZero"/>
        <c:auto val="1"/>
        <c:lblOffset val="100"/>
        <c:baseTimeUnit val="years"/>
      </c:dateAx>
      <c:valAx>
        <c:axId val="1663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94.45</c:v>
                </c:pt>
                <c:pt idx="1">
                  <c:v>93.29</c:v>
                </c:pt>
                <c:pt idx="2">
                  <c:v>94.47</c:v>
                </c:pt>
                <c:pt idx="3">
                  <c:v>94.15</c:v>
                </c:pt>
                <c:pt idx="4">
                  <c:v>93.45</c:v>
                </c:pt>
              </c:numCache>
            </c:numRef>
          </c:val>
        </c:ser>
        <c:dLbls>
          <c:showLegendKey val="0"/>
          <c:showVal val="0"/>
          <c:showCatName val="0"/>
          <c:showSerName val="0"/>
          <c:showPercent val="0"/>
          <c:showBubbleSize val="0"/>
        </c:dLbls>
        <c:gapWidth val="150"/>
        <c:axId val="166346520"/>
        <c:axId val="1663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66346520"/>
        <c:axId val="166346912"/>
      </c:lineChart>
      <c:dateAx>
        <c:axId val="166346520"/>
        <c:scaling>
          <c:orientation val="minMax"/>
        </c:scaling>
        <c:delete val="1"/>
        <c:axPos val="b"/>
        <c:numFmt formatCode="ge" sourceLinked="1"/>
        <c:majorTickMark val="none"/>
        <c:minorTickMark val="none"/>
        <c:tickLblPos val="none"/>
        <c:crossAx val="166346912"/>
        <c:crosses val="autoZero"/>
        <c:auto val="1"/>
        <c:lblOffset val="100"/>
        <c:baseTimeUnit val="years"/>
      </c:dateAx>
      <c:valAx>
        <c:axId val="1663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101.99</c:v>
                </c:pt>
                <c:pt idx="1">
                  <c:v>105.64</c:v>
                </c:pt>
                <c:pt idx="2">
                  <c:v>99.74</c:v>
                </c:pt>
                <c:pt idx="3">
                  <c:v>98.34</c:v>
                </c:pt>
                <c:pt idx="4">
                  <c:v>110.27</c:v>
                </c:pt>
              </c:numCache>
            </c:numRef>
          </c:val>
        </c:ser>
        <c:dLbls>
          <c:showLegendKey val="0"/>
          <c:showVal val="0"/>
          <c:showCatName val="0"/>
          <c:showSerName val="0"/>
          <c:showPercent val="0"/>
          <c:showBubbleSize val="0"/>
        </c:dLbls>
        <c:gapWidth val="150"/>
        <c:axId val="165942000"/>
        <c:axId val="16594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65942000"/>
        <c:axId val="165942384"/>
      </c:lineChart>
      <c:dateAx>
        <c:axId val="165942000"/>
        <c:scaling>
          <c:orientation val="minMax"/>
        </c:scaling>
        <c:delete val="1"/>
        <c:axPos val="b"/>
        <c:numFmt formatCode="ge" sourceLinked="1"/>
        <c:majorTickMark val="none"/>
        <c:minorTickMark val="none"/>
        <c:tickLblPos val="none"/>
        <c:crossAx val="165942384"/>
        <c:crosses val="autoZero"/>
        <c:auto val="1"/>
        <c:lblOffset val="100"/>
        <c:baseTimeUnit val="years"/>
      </c:dateAx>
      <c:valAx>
        <c:axId val="16594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54.05</c:v>
                </c:pt>
                <c:pt idx="1">
                  <c:v>56.2</c:v>
                </c:pt>
                <c:pt idx="2">
                  <c:v>58.18</c:v>
                </c:pt>
                <c:pt idx="3">
                  <c:v>59.5</c:v>
                </c:pt>
                <c:pt idx="4">
                  <c:v>61.2</c:v>
                </c:pt>
              </c:numCache>
            </c:numRef>
          </c:val>
        </c:ser>
        <c:dLbls>
          <c:showLegendKey val="0"/>
          <c:showVal val="0"/>
          <c:showCatName val="0"/>
          <c:showSerName val="0"/>
          <c:showPercent val="0"/>
          <c:showBubbleSize val="0"/>
        </c:dLbls>
        <c:gapWidth val="150"/>
        <c:axId val="165976368"/>
        <c:axId val="16598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65976368"/>
        <c:axId val="165982896"/>
      </c:lineChart>
      <c:dateAx>
        <c:axId val="165976368"/>
        <c:scaling>
          <c:orientation val="minMax"/>
        </c:scaling>
        <c:delete val="1"/>
        <c:axPos val="b"/>
        <c:numFmt formatCode="ge" sourceLinked="1"/>
        <c:majorTickMark val="none"/>
        <c:minorTickMark val="none"/>
        <c:tickLblPos val="none"/>
        <c:crossAx val="165982896"/>
        <c:crosses val="autoZero"/>
        <c:auto val="1"/>
        <c:lblOffset val="100"/>
        <c:baseTimeUnit val="years"/>
      </c:dateAx>
      <c:valAx>
        <c:axId val="1659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7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963232"/>
        <c:axId val="16588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65963232"/>
        <c:axId val="165883640"/>
      </c:lineChart>
      <c:dateAx>
        <c:axId val="165963232"/>
        <c:scaling>
          <c:orientation val="minMax"/>
        </c:scaling>
        <c:delete val="1"/>
        <c:axPos val="b"/>
        <c:numFmt formatCode="ge" sourceLinked="1"/>
        <c:majorTickMark val="none"/>
        <c:minorTickMark val="none"/>
        <c:tickLblPos val="none"/>
        <c:crossAx val="165883640"/>
        <c:crosses val="autoZero"/>
        <c:auto val="1"/>
        <c:lblOffset val="100"/>
        <c:baseTimeUnit val="years"/>
      </c:dateAx>
      <c:valAx>
        <c:axId val="16588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34.82</c:v>
                </c:pt>
                <c:pt idx="1">
                  <c:v>27.27</c:v>
                </c:pt>
                <c:pt idx="2">
                  <c:v>27.64</c:v>
                </c:pt>
                <c:pt idx="3">
                  <c:v>30.26</c:v>
                </c:pt>
                <c:pt idx="4" formatCode="#,##0.00;&quot;△&quot;#,##0.00">
                  <c:v>0</c:v>
                </c:pt>
              </c:numCache>
            </c:numRef>
          </c:val>
        </c:ser>
        <c:dLbls>
          <c:showLegendKey val="0"/>
          <c:showVal val="0"/>
          <c:showCatName val="0"/>
          <c:showSerName val="0"/>
          <c:showPercent val="0"/>
          <c:showBubbleSize val="0"/>
        </c:dLbls>
        <c:gapWidth val="150"/>
        <c:axId val="166029224"/>
        <c:axId val="16602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66029224"/>
        <c:axId val="166029616"/>
      </c:lineChart>
      <c:dateAx>
        <c:axId val="166029224"/>
        <c:scaling>
          <c:orientation val="minMax"/>
        </c:scaling>
        <c:delete val="1"/>
        <c:axPos val="b"/>
        <c:numFmt formatCode="ge" sourceLinked="1"/>
        <c:majorTickMark val="none"/>
        <c:minorTickMark val="none"/>
        <c:tickLblPos val="none"/>
        <c:crossAx val="166029616"/>
        <c:crosses val="autoZero"/>
        <c:auto val="1"/>
        <c:lblOffset val="100"/>
        <c:baseTimeUnit val="years"/>
      </c:dateAx>
      <c:valAx>
        <c:axId val="16602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2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1513.56</c:v>
                </c:pt>
                <c:pt idx="1">
                  <c:v>3951.29</c:v>
                </c:pt>
                <c:pt idx="2">
                  <c:v>2710.88</c:v>
                </c:pt>
                <c:pt idx="3">
                  <c:v>5286.44</c:v>
                </c:pt>
                <c:pt idx="4">
                  <c:v>2147.88</c:v>
                </c:pt>
              </c:numCache>
            </c:numRef>
          </c:val>
        </c:ser>
        <c:dLbls>
          <c:showLegendKey val="0"/>
          <c:showVal val="0"/>
          <c:showCatName val="0"/>
          <c:showSerName val="0"/>
          <c:showPercent val="0"/>
          <c:showBubbleSize val="0"/>
        </c:dLbls>
        <c:gapWidth val="150"/>
        <c:axId val="166383776"/>
        <c:axId val="16638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66383776"/>
        <c:axId val="166384168"/>
      </c:lineChart>
      <c:dateAx>
        <c:axId val="166383776"/>
        <c:scaling>
          <c:orientation val="minMax"/>
        </c:scaling>
        <c:delete val="1"/>
        <c:axPos val="b"/>
        <c:numFmt formatCode="ge" sourceLinked="1"/>
        <c:majorTickMark val="none"/>
        <c:minorTickMark val="none"/>
        <c:tickLblPos val="none"/>
        <c:crossAx val="166384168"/>
        <c:crosses val="autoZero"/>
        <c:auto val="1"/>
        <c:lblOffset val="100"/>
        <c:baseTimeUnit val="years"/>
      </c:dateAx>
      <c:valAx>
        <c:axId val="166384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3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47.8</c:v>
                </c:pt>
                <c:pt idx="1">
                  <c:v>31.7</c:v>
                </c:pt>
                <c:pt idx="2">
                  <c:v>24.72</c:v>
                </c:pt>
                <c:pt idx="3">
                  <c:v>18.71</c:v>
                </c:pt>
                <c:pt idx="4">
                  <c:v>17.8</c:v>
                </c:pt>
              </c:numCache>
            </c:numRef>
          </c:val>
        </c:ser>
        <c:dLbls>
          <c:showLegendKey val="0"/>
          <c:showVal val="0"/>
          <c:showCatName val="0"/>
          <c:showSerName val="0"/>
          <c:showPercent val="0"/>
          <c:showBubbleSize val="0"/>
        </c:dLbls>
        <c:gapWidth val="150"/>
        <c:axId val="166385344"/>
        <c:axId val="16638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66385344"/>
        <c:axId val="166385736"/>
      </c:lineChart>
      <c:dateAx>
        <c:axId val="166385344"/>
        <c:scaling>
          <c:orientation val="minMax"/>
        </c:scaling>
        <c:delete val="1"/>
        <c:axPos val="b"/>
        <c:numFmt formatCode="ge" sourceLinked="1"/>
        <c:majorTickMark val="none"/>
        <c:minorTickMark val="none"/>
        <c:tickLblPos val="none"/>
        <c:crossAx val="166385736"/>
        <c:crosses val="autoZero"/>
        <c:auto val="1"/>
        <c:lblOffset val="100"/>
        <c:baseTimeUnit val="years"/>
      </c:dateAx>
      <c:valAx>
        <c:axId val="166385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3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68.13</c:v>
                </c:pt>
                <c:pt idx="1">
                  <c:v>70.56</c:v>
                </c:pt>
                <c:pt idx="2">
                  <c:v>71.62</c:v>
                </c:pt>
                <c:pt idx="3">
                  <c:v>71.63</c:v>
                </c:pt>
                <c:pt idx="4">
                  <c:v>81.31</c:v>
                </c:pt>
              </c:numCache>
            </c:numRef>
          </c:val>
        </c:ser>
        <c:dLbls>
          <c:showLegendKey val="0"/>
          <c:showVal val="0"/>
          <c:showCatName val="0"/>
          <c:showSerName val="0"/>
          <c:showPercent val="0"/>
          <c:showBubbleSize val="0"/>
        </c:dLbls>
        <c:gapWidth val="150"/>
        <c:axId val="166386912"/>
        <c:axId val="1663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66386912"/>
        <c:axId val="166315384"/>
      </c:lineChart>
      <c:dateAx>
        <c:axId val="166386912"/>
        <c:scaling>
          <c:orientation val="minMax"/>
        </c:scaling>
        <c:delete val="1"/>
        <c:axPos val="b"/>
        <c:numFmt formatCode="ge" sourceLinked="1"/>
        <c:majorTickMark val="none"/>
        <c:minorTickMark val="none"/>
        <c:tickLblPos val="none"/>
        <c:crossAx val="166315384"/>
        <c:crosses val="autoZero"/>
        <c:auto val="1"/>
        <c:lblOffset val="100"/>
        <c:baseTimeUnit val="years"/>
      </c:dateAx>
      <c:valAx>
        <c:axId val="1663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325.18</c:v>
                </c:pt>
                <c:pt idx="1">
                  <c:v>314.83</c:v>
                </c:pt>
                <c:pt idx="2">
                  <c:v>310.31</c:v>
                </c:pt>
                <c:pt idx="3">
                  <c:v>310.36</c:v>
                </c:pt>
                <c:pt idx="4">
                  <c:v>274.25</c:v>
                </c:pt>
              </c:numCache>
            </c:numRef>
          </c:val>
        </c:ser>
        <c:dLbls>
          <c:showLegendKey val="0"/>
          <c:showVal val="0"/>
          <c:showCatName val="0"/>
          <c:showSerName val="0"/>
          <c:showPercent val="0"/>
          <c:showBubbleSize val="0"/>
        </c:dLbls>
        <c:gapWidth val="150"/>
        <c:axId val="166316560"/>
        <c:axId val="16631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66316560"/>
        <c:axId val="166316952"/>
      </c:lineChart>
      <c:dateAx>
        <c:axId val="166316560"/>
        <c:scaling>
          <c:orientation val="minMax"/>
        </c:scaling>
        <c:delete val="1"/>
        <c:axPos val="b"/>
        <c:numFmt formatCode="ge" sourceLinked="1"/>
        <c:majorTickMark val="none"/>
        <c:minorTickMark val="none"/>
        <c:tickLblPos val="none"/>
        <c:crossAx val="166316952"/>
        <c:crosses val="autoZero"/>
        <c:auto val="1"/>
        <c:lblOffset val="100"/>
        <c:baseTimeUnit val="years"/>
      </c:dateAx>
      <c:valAx>
        <c:axId val="1663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八匝水道企業団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95.94</v>
      </c>
      <c r="K10" s="57"/>
      <c r="L10" s="57"/>
      <c r="M10" s="57"/>
      <c r="N10" s="57"/>
      <c r="O10" s="57"/>
      <c r="P10" s="57"/>
      <c r="Q10" s="57"/>
      <c r="R10" s="57">
        <f>データ!O6</f>
        <v>83.9</v>
      </c>
      <c r="S10" s="57"/>
      <c r="T10" s="57"/>
      <c r="U10" s="57"/>
      <c r="V10" s="57"/>
      <c r="W10" s="57"/>
      <c r="X10" s="57"/>
      <c r="Y10" s="57"/>
      <c r="Z10" s="65">
        <f>データ!P6</f>
        <v>4449</v>
      </c>
      <c r="AA10" s="65"/>
      <c r="AB10" s="65"/>
      <c r="AC10" s="65"/>
      <c r="AD10" s="65"/>
      <c r="AE10" s="65"/>
      <c r="AF10" s="65"/>
      <c r="AG10" s="65"/>
      <c r="AH10" s="2"/>
      <c r="AI10" s="65">
        <f>データ!T6</f>
        <v>41112</v>
      </c>
      <c r="AJ10" s="65"/>
      <c r="AK10" s="65"/>
      <c r="AL10" s="65"/>
      <c r="AM10" s="65"/>
      <c r="AN10" s="65"/>
      <c r="AO10" s="65"/>
      <c r="AP10" s="65"/>
      <c r="AQ10" s="57">
        <f>データ!U6</f>
        <v>118.42</v>
      </c>
      <c r="AR10" s="57"/>
      <c r="AS10" s="57"/>
      <c r="AT10" s="57"/>
      <c r="AU10" s="57"/>
      <c r="AV10" s="57"/>
      <c r="AW10" s="57"/>
      <c r="AX10" s="57"/>
      <c r="AY10" s="57">
        <f>データ!V6</f>
        <v>347.17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128791</v>
      </c>
      <c r="D6" s="31">
        <f t="shared" si="3"/>
        <v>46</v>
      </c>
      <c r="E6" s="31">
        <f t="shared" si="3"/>
        <v>1</v>
      </c>
      <c r="F6" s="31">
        <f t="shared" si="3"/>
        <v>0</v>
      </c>
      <c r="G6" s="31">
        <f t="shared" si="3"/>
        <v>1</v>
      </c>
      <c r="H6" s="31" t="str">
        <f t="shared" si="3"/>
        <v>千葉県　八匝水道企業団</v>
      </c>
      <c r="I6" s="31" t="str">
        <f t="shared" si="3"/>
        <v>法適用</v>
      </c>
      <c r="J6" s="31" t="str">
        <f t="shared" si="3"/>
        <v>水道事業</v>
      </c>
      <c r="K6" s="31" t="str">
        <f t="shared" si="3"/>
        <v>末端給水事業</v>
      </c>
      <c r="L6" s="31" t="str">
        <f t="shared" si="3"/>
        <v>A5</v>
      </c>
      <c r="M6" s="32" t="str">
        <f t="shared" si="3"/>
        <v>-</v>
      </c>
      <c r="N6" s="32">
        <f t="shared" si="3"/>
        <v>95.94</v>
      </c>
      <c r="O6" s="32">
        <f t="shared" si="3"/>
        <v>83.9</v>
      </c>
      <c r="P6" s="32">
        <f t="shared" si="3"/>
        <v>4449</v>
      </c>
      <c r="Q6" s="32" t="str">
        <f t="shared" si="3"/>
        <v>-</v>
      </c>
      <c r="R6" s="32" t="str">
        <f t="shared" si="3"/>
        <v>-</v>
      </c>
      <c r="S6" s="32" t="str">
        <f t="shared" si="3"/>
        <v>-</v>
      </c>
      <c r="T6" s="32">
        <f t="shared" si="3"/>
        <v>41112</v>
      </c>
      <c r="U6" s="32">
        <f t="shared" si="3"/>
        <v>118.42</v>
      </c>
      <c r="V6" s="32">
        <f t="shared" si="3"/>
        <v>347.17</v>
      </c>
      <c r="W6" s="33">
        <f>IF(W7="",NA(),W7)</f>
        <v>101.99</v>
      </c>
      <c r="X6" s="33">
        <f t="shared" ref="X6:AF6" si="4">IF(X7="",NA(),X7)</f>
        <v>105.64</v>
      </c>
      <c r="Y6" s="33">
        <f t="shared" si="4"/>
        <v>99.74</v>
      </c>
      <c r="Z6" s="33">
        <f t="shared" si="4"/>
        <v>98.34</v>
      </c>
      <c r="AA6" s="33">
        <f t="shared" si="4"/>
        <v>110.27</v>
      </c>
      <c r="AB6" s="33">
        <f t="shared" si="4"/>
        <v>108.43</v>
      </c>
      <c r="AC6" s="33">
        <f t="shared" si="4"/>
        <v>105.61</v>
      </c>
      <c r="AD6" s="33">
        <f t="shared" si="4"/>
        <v>106.41</v>
      </c>
      <c r="AE6" s="33">
        <f t="shared" si="4"/>
        <v>106.89</v>
      </c>
      <c r="AF6" s="33">
        <f t="shared" si="4"/>
        <v>109.04</v>
      </c>
      <c r="AG6" s="32" t="str">
        <f>IF(AG7="","",IF(AG7="-","【-】","【"&amp;SUBSTITUTE(TEXT(AG7,"#,##0.00"),"-","△")&amp;"】"))</f>
        <v>【113.03】</v>
      </c>
      <c r="AH6" s="33">
        <f>IF(AH7="",NA(),AH7)</f>
        <v>34.82</v>
      </c>
      <c r="AI6" s="33">
        <f t="shared" ref="AI6:AQ6" si="5">IF(AI7="",NA(),AI7)</f>
        <v>27.27</v>
      </c>
      <c r="AJ6" s="33">
        <f t="shared" si="5"/>
        <v>27.64</v>
      </c>
      <c r="AK6" s="33">
        <f t="shared" si="5"/>
        <v>30.26</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1513.56</v>
      </c>
      <c r="AT6" s="33">
        <f t="shared" ref="AT6:BB6" si="6">IF(AT7="",NA(),AT7)</f>
        <v>3951.29</v>
      </c>
      <c r="AU6" s="33">
        <f t="shared" si="6"/>
        <v>2710.88</v>
      </c>
      <c r="AV6" s="33">
        <f t="shared" si="6"/>
        <v>5286.44</v>
      </c>
      <c r="AW6" s="33">
        <f t="shared" si="6"/>
        <v>2147.88</v>
      </c>
      <c r="AX6" s="33">
        <f t="shared" si="6"/>
        <v>792.56</v>
      </c>
      <c r="AY6" s="33">
        <f t="shared" si="6"/>
        <v>832.37</v>
      </c>
      <c r="AZ6" s="33">
        <f t="shared" si="6"/>
        <v>852.01</v>
      </c>
      <c r="BA6" s="33">
        <f t="shared" si="6"/>
        <v>909.68</v>
      </c>
      <c r="BB6" s="33">
        <f t="shared" si="6"/>
        <v>382.09</v>
      </c>
      <c r="BC6" s="32" t="str">
        <f>IF(BC7="","",IF(BC7="-","【-】","【"&amp;SUBSTITUTE(TEXT(BC7,"#,##0.00"),"-","△")&amp;"】"))</f>
        <v>【264.16】</v>
      </c>
      <c r="BD6" s="33">
        <f>IF(BD7="",NA(),BD7)</f>
        <v>47.8</v>
      </c>
      <c r="BE6" s="33">
        <f t="shared" ref="BE6:BM6" si="7">IF(BE7="",NA(),BE7)</f>
        <v>31.7</v>
      </c>
      <c r="BF6" s="33">
        <f t="shared" si="7"/>
        <v>24.72</v>
      </c>
      <c r="BG6" s="33">
        <f t="shared" si="7"/>
        <v>18.71</v>
      </c>
      <c r="BH6" s="33">
        <f t="shared" si="7"/>
        <v>17.8</v>
      </c>
      <c r="BI6" s="33">
        <f t="shared" si="7"/>
        <v>403.05</v>
      </c>
      <c r="BJ6" s="33">
        <f t="shared" si="7"/>
        <v>403.15</v>
      </c>
      <c r="BK6" s="33">
        <f t="shared" si="7"/>
        <v>391.4</v>
      </c>
      <c r="BL6" s="33">
        <f t="shared" si="7"/>
        <v>382.65</v>
      </c>
      <c r="BM6" s="33">
        <f t="shared" si="7"/>
        <v>385.06</v>
      </c>
      <c r="BN6" s="32" t="str">
        <f>IF(BN7="","",IF(BN7="-","【-】","【"&amp;SUBSTITUTE(TEXT(BN7,"#,##0.00"),"-","△")&amp;"】"))</f>
        <v>【283.72】</v>
      </c>
      <c r="BO6" s="33">
        <f>IF(BO7="",NA(),BO7)</f>
        <v>68.13</v>
      </c>
      <c r="BP6" s="33">
        <f t="shared" ref="BP6:BX6" si="8">IF(BP7="",NA(),BP7)</f>
        <v>70.56</v>
      </c>
      <c r="BQ6" s="33">
        <f t="shared" si="8"/>
        <v>71.62</v>
      </c>
      <c r="BR6" s="33">
        <f t="shared" si="8"/>
        <v>71.63</v>
      </c>
      <c r="BS6" s="33">
        <f t="shared" si="8"/>
        <v>81.31</v>
      </c>
      <c r="BT6" s="33">
        <f t="shared" si="8"/>
        <v>97.63</v>
      </c>
      <c r="BU6" s="33">
        <f t="shared" si="8"/>
        <v>94.86</v>
      </c>
      <c r="BV6" s="33">
        <f t="shared" si="8"/>
        <v>95.91</v>
      </c>
      <c r="BW6" s="33">
        <f t="shared" si="8"/>
        <v>96.1</v>
      </c>
      <c r="BX6" s="33">
        <f t="shared" si="8"/>
        <v>99.07</v>
      </c>
      <c r="BY6" s="32" t="str">
        <f>IF(BY7="","",IF(BY7="-","【-】","【"&amp;SUBSTITUTE(TEXT(BY7,"#,##0.00"),"-","△")&amp;"】"))</f>
        <v>【104.60】</v>
      </c>
      <c r="BZ6" s="33">
        <f>IF(BZ7="",NA(),BZ7)</f>
        <v>325.18</v>
      </c>
      <c r="CA6" s="33">
        <f t="shared" ref="CA6:CI6" si="9">IF(CA7="",NA(),CA7)</f>
        <v>314.83</v>
      </c>
      <c r="CB6" s="33">
        <f t="shared" si="9"/>
        <v>310.31</v>
      </c>
      <c r="CC6" s="33">
        <f t="shared" si="9"/>
        <v>310.36</v>
      </c>
      <c r="CD6" s="33">
        <f t="shared" si="9"/>
        <v>274.25</v>
      </c>
      <c r="CE6" s="33">
        <f t="shared" si="9"/>
        <v>172.59</v>
      </c>
      <c r="CF6" s="33">
        <f t="shared" si="9"/>
        <v>179.14</v>
      </c>
      <c r="CG6" s="33">
        <f t="shared" si="9"/>
        <v>179.29</v>
      </c>
      <c r="CH6" s="33">
        <f t="shared" si="9"/>
        <v>178.39</v>
      </c>
      <c r="CI6" s="33">
        <f t="shared" si="9"/>
        <v>173.03</v>
      </c>
      <c r="CJ6" s="32" t="str">
        <f>IF(CJ7="","",IF(CJ7="-","【-】","【"&amp;SUBSTITUTE(TEXT(CJ7,"#,##0.00"),"-","△")&amp;"】"))</f>
        <v>【164.21】</v>
      </c>
      <c r="CK6" s="33">
        <f>IF(CK7="",NA(),CK7)</f>
        <v>56.16</v>
      </c>
      <c r="CL6" s="33">
        <f t="shared" ref="CL6:CT6" si="10">IF(CL7="",NA(),CL7)</f>
        <v>55.66</v>
      </c>
      <c r="CM6" s="33">
        <f t="shared" si="10"/>
        <v>55.25</v>
      </c>
      <c r="CN6" s="33">
        <f t="shared" si="10"/>
        <v>55.05</v>
      </c>
      <c r="CO6" s="33">
        <f t="shared" si="10"/>
        <v>54.6</v>
      </c>
      <c r="CP6" s="33">
        <f t="shared" si="10"/>
        <v>60.17</v>
      </c>
      <c r="CQ6" s="33">
        <f t="shared" si="10"/>
        <v>58.76</v>
      </c>
      <c r="CR6" s="33">
        <f t="shared" si="10"/>
        <v>59.09</v>
      </c>
      <c r="CS6" s="33">
        <f t="shared" si="10"/>
        <v>59.23</v>
      </c>
      <c r="CT6" s="33">
        <f t="shared" si="10"/>
        <v>58.58</v>
      </c>
      <c r="CU6" s="32" t="str">
        <f>IF(CU7="","",IF(CU7="-","【-】","【"&amp;SUBSTITUTE(TEXT(CU7,"#,##0.00"),"-","△")&amp;"】"))</f>
        <v>【59.80】</v>
      </c>
      <c r="CV6" s="33">
        <f>IF(CV7="",NA(),CV7)</f>
        <v>94.45</v>
      </c>
      <c r="CW6" s="33">
        <f t="shared" ref="CW6:DE6" si="11">IF(CW7="",NA(),CW7)</f>
        <v>93.29</v>
      </c>
      <c r="CX6" s="33">
        <f t="shared" si="11"/>
        <v>94.47</v>
      </c>
      <c r="CY6" s="33">
        <f t="shared" si="11"/>
        <v>94.15</v>
      </c>
      <c r="CZ6" s="33">
        <f t="shared" si="11"/>
        <v>93.45</v>
      </c>
      <c r="DA6" s="33">
        <f t="shared" si="11"/>
        <v>85.47</v>
      </c>
      <c r="DB6" s="33">
        <f t="shared" si="11"/>
        <v>84.87</v>
      </c>
      <c r="DC6" s="33">
        <f t="shared" si="11"/>
        <v>85.4</v>
      </c>
      <c r="DD6" s="33">
        <f t="shared" si="11"/>
        <v>85.53</v>
      </c>
      <c r="DE6" s="33">
        <f t="shared" si="11"/>
        <v>85.23</v>
      </c>
      <c r="DF6" s="32" t="str">
        <f>IF(DF7="","",IF(DF7="-","【-】","【"&amp;SUBSTITUTE(TEXT(DF7,"#,##0.00"),"-","△")&amp;"】"))</f>
        <v>【89.78】</v>
      </c>
      <c r="DG6" s="33">
        <f>IF(DG7="",NA(),DG7)</f>
        <v>54.05</v>
      </c>
      <c r="DH6" s="33">
        <f t="shared" ref="DH6:DP6" si="12">IF(DH7="",NA(),DH7)</f>
        <v>56.2</v>
      </c>
      <c r="DI6" s="33">
        <f t="shared" si="12"/>
        <v>58.18</v>
      </c>
      <c r="DJ6" s="33">
        <f t="shared" si="12"/>
        <v>59.5</v>
      </c>
      <c r="DK6" s="33">
        <f t="shared" si="12"/>
        <v>61.2</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0.03</v>
      </c>
      <c r="ED6" s="33">
        <f t="shared" ref="ED6:EL6" si="14">IF(ED7="",NA(),ED7)</f>
        <v>0.04</v>
      </c>
      <c r="EE6" s="33">
        <f t="shared" si="14"/>
        <v>0.04</v>
      </c>
      <c r="EF6" s="33">
        <f t="shared" si="14"/>
        <v>0.03</v>
      </c>
      <c r="EG6" s="33">
        <f t="shared" si="14"/>
        <v>0.02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128791</v>
      </c>
      <c r="D7" s="35">
        <v>46</v>
      </c>
      <c r="E7" s="35">
        <v>1</v>
      </c>
      <c r="F7" s="35">
        <v>0</v>
      </c>
      <c r="G7" s="35">
        <v>1</v>
      </c>
      <c r="H7" s="35" t="s">
        <v>93</v>
      </c>
      <c r="I7" s="35" t="s">
        <v>94</v>
      </c>
      <c r="J7" s="35" t="s">
        <v>95</v>
      </c>
      <c r="K7" s="35" t="s">
        <v>96</v>
      </c>
      <c r="L7" s="35" t="s">
        <v>97</v>
      </c>
      <c r="M7" s="36" t="s">
        <v>98</v>
      </c>
      <c r="N7" s="36">
        <v>95.94</v>
      </c>
      <c r="O7" s="36">
        <v>83.9</v>
      </c>
      <c r="P7" s="36">
        <v>4449</v>
      </c>
      <c r="Q7" s="36" t="s">
        <v>98</v>
      </c>
      <c r="R7" s="36" t="s">
        <v>98</v>
      </c>
      <c r="S7" s="36" t="s">
        <v>98</v>
      </c>
      <c r="T7" s="36">
        <v>41112</v>
      </c>
      <c r="U7" s="36">
        <v>118.42</v>
      </c>
      <c r="V7" s="36">
        <v>347.17</v>
      </c>
      <c r="W7" s="36">
        <v>101.99</v>
      </c>
      <c r="X7" s="36">
        <v>105.64</v>
      </c>
      <c r="Y7" s="36">
        <v>99.74</v>
      </c>
      <c r="Z7" s="36">
        <v>98.34</v>
      </c>
      <c r="AA7" s="36">
        <v>110.27</v>
      </c>
      <c r="AB7" s="36">
        <v>108.43</v>
      </c>
      <c r="AC7" s="36">
        <v>105.61</v>
      </c>
      <c r="AD7" s="36">
        <v>106.41</v>
      </c>
      <c r="AE7" s="36">
        <v>106.89</v>
      </c>
      <c r="AF7" s="36">
        <v>109.04</v>
      </c>
      <c r="AG7" s="36">
        <v>113.03</v>
      </c>
      <c r="AH7" s="36">
        <v>34.82</v>
      </c>
      <c r="AI7" s="36">
        <v>27.27</v>
      </c>
      <c r="AJ7" s="36">
        <v>27.64</v>
      </c>
      <c r="AK7" s="36">
        <v>30.26</v>
      </c>
      <c r="AL7" s="36">
        <v>0</v>
      </c>
      <c r="AM7" s="36">
        <v>5.37</v>
      </c>
      <c r="AN7" s="36">
        <v>6.79</v>
      </c>
      <c r="AO7" s="36">
        <v>6.33</v>
      </c>
      <c r="AP7" s="36">
        <v>7.76</v>
      </c>
      <c r="AQ7" s="36">
        <v>3.77</v>
      </c>
      <c r="AR7" s="36">
        <v>0.81</v>
      </c>
      <c r="AS7" s="36">
        <v>1513.56</v>
      </c>
      <c r="AT7" s="36">
        <v>3951.29</v>
      </c>
      <c r="AU7" s="36">
        <v>2710.88</v>
      </c>
      <c r="AV7" s="36">
        <v>5286.44</v>
      </c>
      <c r="AW7" s="36">
        <v>2147.88</v>
      </c>
      <c r="AX7" s="36">
        <v>792.56</v>
      </c>
      <c r="AY7" s="36">
        <v>832.37</v>
      </c>
      <c r="AZ7" s="36">
        <v>852.01</v>
      </c>
      <c r="BA7" s="36">
        <v>909.68</v>
      </c>
      <c r="BB7" s="36">
        <v>382.09</v>
      </c>
      <c r="BC7" s="36">
        <v>264.16000000000003</v>
      </c>
      <c r="BD7" s="36">
        <v>47.8</v>
      </c>
      <c r="BE7" s="36">
        <v>31.7</v>
      </c>
      <c r="BF7" s="36">
        <v>24.72</v>
      </c>
      <c r="BG7" s="36">
        <v>18.71</v>
      </c>
      <c r="BH7" s="36">
        <v>17.8</v>
      </c>
      <c r="BI7" s="36">
        <v>403.05</v>
      </c>
      <c r="BJ7" s="36">
        <v>403.15</v>
      </c>
      <c r="BK7" s="36">
        <v>391.4</v>
      </c>
      <c r="BL7" s="36">
        <v>382.65</v>
      </c>
      <c r="BM7" s="36">
        <v>385.06</v>
      </c>
      <c r="BN7" s="36">
        <v>283.72000000000003</v>
      </c>
      <c r="BO7" s="36">
        <v>68.13</v>
      </c>
      <c r="BP7" s="36">
        <v>70.56</v>
      </c>
      <c r="BQ7" s="36">
        <v>71.62</v>
      </c>
      <c r="BR7" s="36">
        <v>71.63</v>
      </c>
      <c r="BS7" s="36">
        <v>81.31</v>
      </c>
      <c r="BT7" s="36">
        <v>97.63</v>
      </c>
      <c r="BU7" s="36">
        <v>94.86</v>
      </c>
      <c r="BV7" s="36">
        <v>95.91</v>
      </c>
      <c r="BW7" s="36">
        <v>96.1</v>
      </c>
      <c r="BX7" s="36">
        <v>99.07</v>
      </c>
      <c r="BY7" s="36">
        <v>104.6</v>
      </c>
      <c r="BZ7" s="36">
        <v>325.18</v>
      </c>
      <c r="CA7" s="36">
        <v>314.83</v>
      </c>
      <c r="CB7" s="36">
        <v>310.31</v>
      </c>
      <c r="CC7" s="36">
        <v>310.36</v>
      </c>
      <c r="CD7" s="36">
        <v>274.25</v>
      </c>
      <c r="CE7" s="36">
        <v>172.59</v>
      </c>
      <c r="CF7" s="36">
        <v>179.14</v>
      </c>
      <c r="CG7" s="36">
        <v>179.29</v>
      </c>
      <c r="CH7" s="36">
        <v>178.39</v>
      </c>
      <c r="CI7" s="36">
        <v>173.03</v>
      </c>
      <c r="CJ7" s="36">
        <v>164.21</v>
      </c>
      <c r="CK7" s="36">
        <v>56.16</v>
      </c>
      <c r="CL7" s="36">
        <v>55.66</v>
      </c>
      <c r="CM7" s="36">
        <v>55.25</v>
      </c>
      <c r="CN7" s="36">
        <v>55.05</v>
      </c>
      <c r="CO7" s="36">
        <v>54.6</v>
      </c>
      <c r="CP7" s="36">
        <v>60.17</v>
      </c>
      <c r="CQ7" s="36">
        <v>58.76</v>
      </c>
      <c r="CR7" s="36">
        <v>59.09</v>
      </c>
      <c r="CS7" s="36">
        <v>59.23</v>
      </c>
      <c r="CT7" s="36">
        <v>58.58</v>
      </c>
      <c r="CU7" s="36">
        <v>59.8</v>
      </c>
      <c r="CV7" s="36">
        <v>94.45</v>
      </c>
      <c r="CW7" s="36">
        <v>93.29</v>
      </c>
      <c r="CX7" s="36">
        <v>94.47</v>
      </c>
      <c r="CY7" s="36">
        <v>94.15</v>
      </c>
      <c r="CZ7" s="36">
        <v>93.45</v>
      </c>
      <c r="DA7" s="36">
        <v>85.47</v>
      </c>
      <c r="DB7" s="36">
        <v>84.87</v>
      </c>
      <c r="DC7" s="36">
        <v>85.4</v>
      </c>
      <c r="DD7" s="36">
        <v>85.53</v>
      </c>
      <c r="DE7" s="36">
        <v>85.23</v>
      </c>
      <c r="DF7" s="36">
        <v>89.78</v>
      </c>
      <c r="DG7" s="36">
        <v>54.05</v>
      </c>
      <c r="DH7" s="36">
        <v>56.2</v>
      </c>
      <c r="DI7" s="36">
        <v>58.18</v>
      </c>
      <c r="DJ7" s="36">
        <v>59.5</v>
      </c>
      <c r="DK7" s="36">
        <v>61.2</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0.03</v>
      </c>
      <c r="ED7" s="36">
        <v>0.04</v>
      </c>
      <c r="EE7" s="36">
        <v>0.04</v>
      </c>
      <c r="EF7" s="36">
        <v>0.03</v>
      </c>
      <c r="EG7" s="36">
        <v>0.02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morooka</cp:lastModifiedBy>
  <cp:lastPrinted>2016-02-02T02:38:50Z</cp:lastPrinted>
  <dcterms:created xsi:type="dcterms:W3CDTF">2016-01-18T04:44:35Z</dcterms:created>
  <dcterms:modified xsi:type="dcterms:W3CDTF">2016-02-02T23:34:17Z</dcterms:modified>
  <cp:category/>
</cp:coreProperties>
</file>