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sk019\Desktop\経営分析依頼\市町村課提出用(完成)\"/>
    </mc:Choice>
  </mc:AlternateContent>
  <workbookProtection workbookPassword="B501" lockStructure="1"/>
  <bookViews>
    <workbookView xWindow="0" yWindow="0" windowWidth="20490" windowHeight="72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<sst xmlns="http://schemas.openxmlformats.org/spreadsheetml/2006/main" count="220" uniqueCount="107">
  <si>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</si>
  <si>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</si>
  <si>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</si>
  <si>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</si>
  <si>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</si>
  <si>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</si>
  <si>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</si>
  <si>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</si>
  <si>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</si>
  <si>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</si>
  <si>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</si>
  <si>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</si>
  <si>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</si>
  <si>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</si>
  <si>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</si>
  <si>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</si>
  <si>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</si>
  <si>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</si>
  <si>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</si>
  <si>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</si>
  <si>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</si>
  <si>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</si>
  <si>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</si>
  <si>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</si>
  <si>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</si>
  <si>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</si>
  <si>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</si>
  <si>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</si>
  <si>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</si>
  <si>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</si>
  <si>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</si>
  <si>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</si>
  <si>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</si>
  <si>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</si>
  <si>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</si>
  <si>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</si>
  <si>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</si>
  <si>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</si>
  <si>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</si>
  <si>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</si>
  <si>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</si>
  <si>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</si>
  <si>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</si>
  <si>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</si>
  <si>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</si>
  <si>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</si>
  <si>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</si>
  <si>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</si>
  <si>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</si>
  <si>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</si>
  <si>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</si>
  <si>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</si>
  <si>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</si>
  <si>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</si>
  <si>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</si>
  <si>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</si>
  <si>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</si>
  <si>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</si>
  <si>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</si>
  <si>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</si>
  <si>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</si>
  <si>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</si>
  <si>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</si>
  <si>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</si>
  <si>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</si>
  <si>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</si>
  <si>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</si>
  <si>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</si>
  <si>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</si>
  <si>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</si>
  <si>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</si>
  <si>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</si>
  <si>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</si>
  <si>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</si>
  <si>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</si>
  <si>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</si>
  <si>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</si>
  <si>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</si>
  <si>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</si>
  <si>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</si>
  <si>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</si>
  <si>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</si>
  <si>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</si>
  <si>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</si>
  <si>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</si>
  <si>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</si>
  <si>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</si>
  <si>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</si>
  <si>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</si>
  <si>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</si>
  <si>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</si>
  <si>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</si>
  <si>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</si>
  <si>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九十九里地域水道企業団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</si>
  <si>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</si>
  <si>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</si>
  <si>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</si>
  <si>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</si>
  <si>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</si>
  <si>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</si>
  <si>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</si>
  <si>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</si>
  <si>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</si>
  <si>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</si>
  <si>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当企業団の主たる財源である給水収益は、給水人口の減少や節水意識の高揚等により減少傾向となっています。
　このような中で、施設の老朽化に伴う更新事業や耐震化事業に多額の費用を投資しなければならないことから、今後も経費の削減等による経営改善を推進しつつ、財政の健全化に努め、安全で良質な水道用水の安定的供給に努めます。</t>
    <rPh sb="1" eb="2">
      <t>トウ</t>
    </rPh>
    <rPh sb="2" eb="4">
      <t>キギョウ</t>
    </rPh>
    <rPh sb="4" eb="5">
      <t>ダン</t>
    </rPh>
    <rPh sb="6" eb="7">
      <t>シュ</t>
    </rPh>
    <rPh sb="9" eb="11">
      <t>ザイゲン</t>
    </rPh>
    <rPh sb="14" eb="16">
      <t>キュウスイ</t>
    </rPh>
    <rPh sb="16" eb="18">
      <t>シュウエキ</t>
    </rPh>
    <rPh sb="20" eb="22">
      <t>キュウスイ</t>
    </rPh>
    <rPh sb="22" eb="24">
      <t>ジンコウ</t>
    </rPh>
    <rPh sb="25" eb="27">
      <t>ゲンショウ</t>
    </rPh>
    <rPh sb="28" eb="30">
      <t>セッスイ</t>
    </rPh>
    <rPh sb="30" eb="32">
      <t>イシキ</t>
    </rPh>
    <rPh sb="33" eb="35">
      <t>コウヨウ</t>
    </rPh>
    <rPh sb="35" eb="36">
      <t>トウ</t>
    </rPh>
    <rPh sb="39" eb="41">
      <t>ゲンショウ</t>
    </rPh>
    <rPh sb="41" eb="43">
      <t>ケイコウ</t>
    </rPh>
    <rPh sb="58" eb="59">
      <t>ナカ</t>
    </rPh>
    <rPh sb="61" eb="63">
      <t>シセツ</t>
    </rPh>
    <rPh sb="64" eb="67">
      <t>ロウキュウカ</t>
    </rPh>
    <rPh sb="68" eb="69">
      <t>トモナ</t>
    </rPh>
    <rPh sb="70" eb="72">
      <t>コウシン</t>
    </rPh>
    <rPh sb="72" eb="74">
      <t>ジギョウ</t>
    </rPh>
    <rPh sb="75" eb="77">
      <t>タイシン</t>
    </rPh>
    <rPh sb="77" eb="78">
      <t>カ</t>
    </rPh>
    <rPh sb="78" eb="80">
      <t>ジギョウ</t>
    </rPh>
    <rPh sb="81" eb="83">
      <t>タガク</t>
    </rPh>
    <rPh sb="84" eb="86">
      <t>ヒヨウ</t>
    </rPh>
    <rPh sb="87" eb="89">
      <t>トウシ</t>
    </rPh>
    <rPh sb="103" eb="105">
      <t>コンゴ</t>
    </rPh>
    <rPh sb="106" eb="108">
      <t>ケイヒ</t>
    </rPh>
    <rPh sb="126" eb="128">
      <t>ザイセイ</t>
    </rPh>
    <rPh sb="129" eb="132">
      <t>ケンゼンカ</t>
    </rPh>
    <rPh sb="133" eb="134">
      <t>ツト</t>
    </rPh>
    <rPh sb="136" eb="138">
      <t>アンゼン</t>
    </rPh>
    <rPh sb="139" eb="141">
      <t>リョウシツ</t>
    </rPh>
    <rPh sb="142" eb="144">
      <t>スイドウ</t>
    </rPh>
    <rPh sb="144" eb="146">
      <t>ヨウスイ</t>
    </rPh>
    <rPh sb="147" eb="149">
      <t>アンテイ</t>
    </rPh>
    <rPh sb="149" eb="150">
      <t>テキ</t>
    </rPh>
    <rPh sb="150" eb="152">
      <t>キョウキュウ</t>
    </rPh>
    <rPh sb="153" eb="154">
      <t>ツト</t>
    </rPh>
    <phoneticPr fontId="4"/>
  </si>
  <si>
    <t>　当企業団において、創設事業で建設した水道施設は稼動から約40年の期間が経過し、施設の老朽化が進んでいるため、有形固定資産減価償却率は年々上昇し、償却対象資産の減価償却が進んでいることを示しています。
　また、約86㎞ある管路についても、管路延長に占める法定耐用年数(40年)を超えた管路の割合が、平成25年度以降上昇傾向になり、更新時期を向かえています。この管路については、耐震性を満たしていない箇所もあることから、劣化調査・耐震診断等を実施しながら、計画的な更新を進めていく必要があります。</t>
    <rPh sb="1" eb="2">
      <t>トウ</t>
    </rPh>
    <rPh sb="2" eb="4">
      <t>キギョウ</t>
    </rPh>
    <rPh sb="4" eb="5">
      <t>ダン</t>
    </rPh>
    <rPh sb="10" eb="12">
      <t>ソウセツ</t>
    </rPh>
    <rPh sb="12" eb="14">
      <t>ジギョウ</t>
    </rPh>
    <rPh sb="15" eb="17">
      <t>ケンセツ</t>
    </rPh>
    <rPh sb="19" eb="21">
      <t>スイドウ</t>
    </rPh>
    <rPh sb="21" eb="23">
      <t>シセツ</t>
    </rPh>
    <rPh sb="24" eb="26">
      <t>カドウ</t>
    </rPh>
    <rPh sb="28" eb="29">
      <t>ヤク</t>
    </rPh>
    <rPh sb="31" eb="32">
      <t>ネン</t>
    </rPh>
    <rPh sb="33" eb="35">
      <t>キカン</t>
    </rPh>
    <rPh sb="36" eb="38">
      <t>ケイカ</t>
    </rPh>
    <rPh sb="40" eb="42">
      <t>シセツ</t>
    </rPh>
    <rPh sb="43" eb="46">
      <t>ロウキュウカ</t>
    </rPh>
    <rPh sb="47" eb="48">
      <t>スス</t>
    </rPh>
    <rPh sb="55" eb="57">
      <t>ユウケイ</t>
    </rPh>
    <rPh sb="57" eb="59">
      <t>コテイ</t>
    </rPh>
    <rPh sb="59" eb="61">
      <t>シサン</t>
    </rPh>
    <rPh sb="61" eb="63">
      <t>ゲンカ</t>
    </rPh>
    <rPh sb="63" eb="65">
      <t>ショウキャク</t>
    </rPh>
    <rPh sb="65" eb="66">
      <t>リツ</t>
    </rPh>
    <rPh sb="67" eb="69">
      <t>ネンネン</t>
    </rPh>
    <rPh sb="69" eb="71">
      <t>ジョウショウ</t>
    </rPh>
    <rPh sb="73" eb="75">
      <t>ショウキャク</t>
    </rPh>
    <rPh sb="75" eb="77">
      <t>タイショウ</t>
    </rPh>
    <rPh sb="77" eb="79">
      <t>シサン</t>
    </rPh>
    <rPh sb="80" eb="82">
      <t>ゲンカ</t>
    </rPh>
    <rPh sb="82" eb="84">
      <t>ショウキャク</t>
    </rPh>
    <rPh sb="85" eb="86">
      <t>スス</t>
    </rPh>
    <rPh sb="93" eb="94">
      <t>シメ</t>
    </rPh>
    <rPh sb="105" eb="106">
      <t>ヤク</t>
    </rPh>
    <rPh sb="111" eb="113">
      <t>カンロ</t>
    </rPh>
    <rPh sb="119" eb="121">
      <t>カンロ</t>
    </rPh>
    <rPh sb="121" eb="123">
      <t>エンチョウ</t>
    </rPh>
    <rPh sb="124" eb="125">
      <t>シ</t>
    </rPh>
    <rPh sb="127" eb="129">
      <t>ホウテイ</t>
    </rPh>
    <rPh sb="129" eb="131">
      <t>タイヨウ</t>
    </rPh>
    <rPh sb="131" eb="133">
      <t>ネンスウ</t>
    </rPh>
    <rPh sb="136" eb="137">
      <t>ネン</t>
    </rPh>
    <rPh sb="139" eb="140">
      <t>コ</t>
    </rPh>
    <rPh sb="142" eb="144">
      <t>カンロ</t>
    </rPh>
    <rPh sb="145" eb="147">
      <t>ワリアイ</t>
    </rPh>
    <rPh sb="149" eb="151">
      <t>ヘイセイ</t>
    </rPh>
    <rPh sb="153" eb="155">
      <t>ネンド</t>
    </rPh>
    <rPh sb="155" eb="157">
      <t>イコウ</t>
    </rPh>
    <rPh sb="157" eb="159">
      <t>ジョウショウ</t>
    </rPh>
    <rPh sb="159" eb="161">
      <t>ケイコウ</t>
    </rPh>
    <rPh sb="165" eb="167">
      <t>コウシン</t>
    </rPh>
    <rPh sb="167" eb="169">
      <t>ジキ</t>
    </rPh>
    <rPh sb="170" eb="171">
      <t>ム</t>
    </rPh>
    <rPh sb="180" eb="182">
      <t>カンロ</t>
    </rPh>
    <rPh sb="188" eb="191">
      <t>タイシンセイ</t>
    </rPh>
    <rPh sb="192" eb="193">
      <t>ミ</t>
    </rPh>
    <rPh sb="199" eb="201">
      <t>カショ</t>
    </rPh>
    <rPh sb="209" eb="211">
      <t>レッカ</t>
    </rPh>
    <rPh sb="211" eb="213">
      <t>チョウサ</t>
    </rPh>
    <rPh sb="214" eb="216">
      <t>タイシン</t>
    </rPh>
    <rPh sb="216" eb="218">
      <t>シンダン</t>
    </rPh>
    <rPh sb="218" eb="219">
      <t>トウ</t>
    </rPh>
    <rPh sb="220" eb="222">
      <t>ジッシ</t>
    </rPh>
    <rPh sb="227" eb="230">
      <t>ケイカクテキ</t>
    </rPh>
    <rPh sb="231" eb="233">
      <t>コウシン</t>
    </rPh>
    <rPh sb="234" eb="235">
      <t>スス</t>
    </rPh>
    <rPh sb="239" eb="241">
      <t>ヒツヨウ</t>
    </rPh>
    <phoneticPr fontId="4"/>
  </si>
  <si>
    <t xml:space="preserve">  当企業団において、経常損益は常に黒字を計上しているため、経常収支比率は100％以上を保ち、累積欠損金も発生していません。流動比率も100％以上を維持していることから、短期的な債務に対する支払能力は問題ないことを示しています。
  また、当企業団の給水収益に対する企業債残高の割合は、平均値と比べると低く抑えられており、企業債残高の規模が類似団体と比べ小さいと考えられます。
  料金回収率においては、常に100％を上回り、給水に係る費用を給水収益で賄えている状況が続き、料金水準の適切性が確保されているとともに、有収率においても常に100％であることから、給水される水量が効率的に収益に結びついています。
　なお、有収水量１㎥あたりの費用である給水原価は平均値よりも高いことから、今後も経費の削減等を進めながら、効率性の高い事業運営に努めます。
</t>
    <rPh sb="107" eb="108">
      <t>シメ</t>
    </rPh>
    <rPh sb="281" eb="282">
      <t>スイ</t>
    </rPh>
    <rPh sb="285" eb="287">
      <t>スイリョウ</t>
    </rPh>
    <rPh sb="288" eb="290">
      <t>コウリツ</t>
    </rPh>
    <rPh sb="290" eb="291">
      <t>テキ</t>
    </rPh>
    <rPh sb="292" eb="294">
      <t>シュウエキ</t>
    </rPh>
    <rPh sb="295" eb="296">
      <t>ムス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</si>
</sst>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c:v>
                </c:pt>
                <c:pt idx="1">
                  <c:v>0.09</c:v>
                </c:pt>
                <c:pt idx="2">
                  <c:v>0.13</c:v>
                </c:pt>
                <c:pt idx="3">
                  <c:v>7.0000000000000007E-2</c:v>
                </c:pt>
                <c:pt idx="4" formatCode="#,##0.00;&quot;△&quot;#,##0.00">
                  <c:v>0</c:v>
                </c:pt>
              </c:numCache>
            </c:numRef>
          </c:val>
        </c:ser>
        <c:dLbls>
          <c:showLegendKey val="0"/>
          <c:showVal val="0"/>
          <c:showCatName val="0"/>
          <c:showSerName val="0"/>
          <c:showPercent val="0"/>
          <c:showBubbleSize val="0"/>
        </c:dLbls>
        <c:gapWidth val="150"/>
        <c:axId val="209377720"/>
        <c:axId val="20937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209377720"/>
        <c:axId val="209378104"/>
      </c:lineChart>
      <c:dateAx>
        <c:axId val="209377720"/>
        <c:scaling>
          <c:orientation val="minMax"/>
        </c:scaling>
        <c:delete val="1"/>
        <c:axPos val="b"/>
        <c:numFmt formatCode="ge" sourceLinked="1"/>
        <c:majorTickMark val="none"/>
        <c:minorTickMark val="none"/>
        <c:tickLblPos val="none"/>
        <c:crossAx val="209378104"/>
        <c:crosses val="autoZero"/>
        <c:auto val="1"/>
        <c:lblOffset val="100"/>
        <c:baseTimeUnit val="years"/>
      </c:dateAx>
      <c:valAx>
        <c:axId val="20937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7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56.71</c:v>
                </c:pt>
                <c:pt idx="1">
                  <c:v>56.23</c:v>
                </c:pt>
                <c:pt idx="2">
                  <c:v>55.05</c:v>
                </c:pt>
                <c:pt idx="3">
                  <c:v>54.66</c:v>
                </c:pt>
                <c:pt idx="4">
                  <c:v>53.81</c:v>
                </c:pt>
              </c:numCache>
            </c:numRef>
          </c:val>
        </c:ser>
        <c:dLbls>
          <c:showLegendKey val="0"/>
          <c:showVal val="0"/>
          <c:showCatName val="0"/>
          <c:showSerName val="0"/>
          <c:showPercent val="0"/>
          <c:showBubbleSize val="0"/>
        </c:dLbls>
        <c:gapWidth val="150"/>
        <c:axId val="209523120"/>
        <c:axId val="20987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209523120"/>
        <c:axId val="209874736"/>
      </c:lineChart>
      <c:dateAx>
        <c:axId val="209523120"/>
        <c:scaling>
          <c:orientation val="minMax"/>
        </c:scaling>
        <c:delete val="1"/>
        <c:axPos val="b"/>
        <c:numFmt formatCode="ge" sourceLinked="1"/>
        <c:majorTickMark val="none"/>
        <c:minorTickMark val="none"/>
        <c:tickLblPos val="none"/>
        <c:crossAx val="209874736"/>
        <c:crosses val="autoZero"/>
        <c:auto val="1"/>
        <c:lblOffset val="100"/>
        <c:baseTimeUnit val="years"/>
      </c:dateAx>
      <c:valAx>
        <c:axId val="20987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09875912"/>
        <c:axId val="20987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209875912"/>
        <c:axId val="209876304"/>
      </c:lineChart>
      <c:dateAx>
        <c:axId val="209875912"/>
        <c:scaling>
          <c:orientation val="minMax"/>
        </c:scaling>
        <c:delete val="1"/>
        <c:axPos val="b"/>
        <c:numFmt formatCode="ge" sourceLinked="1"/>
        <c:majorTickMark val="none"/>
        <c:minorTickMark val="none"/>
        <c:tickLblPos val="none"/>
        <c:crossAx val="209876304"/>
        <c:crosses val="autoZero"/>
        <c:auto val="1"/>
        <c:lblOffset val="100"/>
        <c:baseTimeUnit val="years"/>
      </c:dateAx>
      <c:valAx>
        <c:axId val="20987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7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112.42</c:v>
                </c:pt>
                <c:pt idx="1">
                  <c:v>111.66</c:v>
                </c:pt>
                <c:pt idx="2">
                  <c:v>111.81</c:v>
                </c:pt>
                <c:pt idx="3">
                  <c:v>116.08</c:v>
                </c:pt>
                <c:pt idx="4">
                  <c:v>112.42</c:v>
                </c:pt>
              </c:numCache>
            </c:numRef>
          </c:val>
        </c:ser>
        <c:dLbls>
          <c:showLegendKey val="0"/>
          <c:showVal val="0"/>
          <c:showCatName val="0"/>
          <c:showSerName val="0"/>
          <c:showPercent val="0"/>
          <c:showBubbleSize val="0"/>
        </c:dLbls>
        <c:gapWidth val="150"/>
        <c:axId val="209120216"/>
        <c:axId val="2097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209120216"/>
        <c:axId val="209714656"/>
      </c:lineChart>
      <c:dateAx>
        <c:axId val="209120216"/>
        <c:scaling>
          <c:orientation val="minMax"/>
        </c:scaling>
        <c:delete val="1"/>
        <c:axPos val="b"/>
        <c:numFmt formatCode="ge" sourceLinked="1"/>
        <c:majorTickMark val="none"/>
        <c:minorTickMark val="none"/>
        <c:tickLblPos val="none"/>
        <c:crossAx val="209714656"/>
        <c:crosses val="autoZero"/>
        <c:auto val="1"/>
        <c:lblOffset val="100"/>
        <c:baseTimeUnit val="years"/>
      </c:dateAx>
      <c:valAx>
        <c:axId val="209714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12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42.34</c:v>
                </c:pt>
                <c:pt idx="1">
                  <c:v>44.53</c:v>
                </c:pt>
                <c:pt idx="2">
                  <c:v>46.48</c:v>
                </c:pt>
                <c:pt idx="3">
                  <c:v>48.23</c:v>
                </c:pt>
                <c:pt idx="4">
                  <c:v>57.93</c:v>
                </c:pt>
              </c:numCache>
            </c:numRef>
          </c:val>
        </c:ser>
        <c:dLbls>
          <c:showLegendKey val="0"/>
          <c:showVal val="0"/>
          <c:showCatName val="0"/>
          <c:showSerName val="0"/>
          <c:showPercent val="0"/>
          <c:showBubbleSize val="0"/>
        </c:dLbls>
        <c:gapWidth val="150"/>
        <c:axId val="209386696"/>
        <c:axId val="20934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209386696"/>
        <c:axId val="209341976"/>
      </c:lineChart>
      <c:dateAx>
        <c:axId val="209386696"/>
        <c:scaling>
          <c:orientation val="minMax"/>
        </c:scaling>
        <c:delete val="1"/>
        <c:axPos val="b"/>
        <c:numFmt formatCode="ge" sourceLinked="1"/>
        <c:majorTickMark val="none"/>
        <c:minorTickMark val="none"/>
        <c:tickLblPos val="none"/>
        <c:crossAx val="209341976"/>
        <c:crosses val="autoZero"/>
        <c:auto val="1"/>
        <c:lblOffset val="100"/>
        <c:baseTimeUnit val="years"/>
      </c:dateAx>
      <c:valAx>
        <c:axId val="20934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8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1.48</c:v>
                </c:pt>
                <c:pt idx="4" formatCode="#,##0.00;&quot;△&quot;#,##0.00;&quot;-&quot;">
                  <c:v>8.51</c:v>
                </c:pt>
              </c:numCache>
            </c:numRef>
          </c:val>
        </c:ser>
        <c:dLbls>
          <c:showLegendKey val="0"/>
          <c:showVal val="0"/>
          <c:showCatName val="0"/>
          <c:showSerName val="0"/>
          <c:showPercent val="0"/>
          <c:showBubbleSize val="0"/>
        </c:dLbls>
        <c:gapWidth val="150"/>
        <c:axId val="209278528"/>
        <c:axId val="2097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209278528"/>
        <c:axId val="209746560"/>
      </c:lineChart>
      <c:dateAx>
        <c:axId val="209278528"/>
        <c:scaling>
          <c:orientation val="minMax"/>
        </c:scaling>
        <c:delete val="1"/>
        <c:axPos val="b"/>
        <c:numFmt formatCode="ge" sourceLinked="1"/>
        <c:majorTickMark val="none"/>
        <c:minorTickMark val="none"/>
        <c:tickLblPos val="none"/>
        <c:crossAx val="209746560"/>
        <c:crosses val="autoZero"/>
        <c:auto val="1"/>
        <c:lblOffset val="100"/>
        <c:baseTimeUnit val="years"/>
      </c:dateAx>
      <c:valAx>
        <c:axId val="2097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694104"/>
        <c:axId val="20975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13694104"/>
        <c:axId val="209759952"/>
      </c:lineChart>
      <c:dateAx>
        <c:axId val="113694104"/>
        <c:scaling>
          <c:orientation val="minMax"/>
        </c:scaling>
        <c:delete val="1"/>
        <c:axPos val="b"/>
        <c:numFmt formatCode="ge" sourceLinked="1"/>
        <c:majorTickMark val="none"/>
        <c:minorTickMark val="none"/>
        <c:tickLblPos val="none"/>
        <c:crossAx val="209759952"/>
        <c:crosses val="autoZero"/>
        <c:auto val="1"/>
        <c:lblOffset val="100"/>
        <c:baseTimeUnit val="years"/>
      </c:dateAx>
      <c:valAx>
        <c:axId val="20975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9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1117.19</c:v>
                </c:pt>
                <c:pt idx="1">
                  <c:v>1704.32</c:v>
                </c:pt>
                <c:pt idx="2">
                  <c:v>1108</c:v>
                </c:pt>
                <c:pt idx="3">
                  <c:v>743.32</c:v>
                </c:pt>
                <c:pt idx="4">
                  <c:v>221.1</c:v>
                </c:pt>
              </c:numCache>
            </c:numRef>
          </c:val>
        </c:ser>
        <c:dLbls>
          <c:showLegendKey val="0"/>
          <c:showVal val="0"/>
          <c:showCatName val="0"/>
          <c:showSerName val="0"/>
          <c:showPercent val="0"/>
          <c:showBubbleSize val="0"/>
        </c:dLbls>
        <c:gapWidth val="150"/>
        <c:axId val="209763088"/>
        <c:axId val="20976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209763088"/>
        <c:axId val="209763480"/>
      </c:lineChart>
      <c:dateAx>
        <c:axId val="209763088"/>
        <c:scaling>
          <c:orientation val="minMax"/>
        </c:scaling>
        <c:delete val="1"/>
        <c:axPos val="b"/>
        <c:numFmt formatCode="ge" sourceLinked="1"/>
        <c:majorTickMark val="none"/>
        <c:minorTickMark val="none"/>
        <c:tickLblPos val="none"/>
        <c:crossAx val="209763480"/>
        <c:crosses val="autoZero"/>
        <c:auto val="1"/>
        <c:lblOffset val="100"/>
        <c:baseTimeUnit val="years"/>
      </c:dateAx>
      <c:valAx>
        <c:axId val="209763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76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230.91</c:v>
                </c:pt>
                <c:pt idx="1">
                  <c:v>240.91</c:v>
                </c:pt>
                <c:pt idx="2">
                  <c:v>214.06</c:v>
                </c:pt>
                <c:pt idx="3">
                  <c:v>177.3</c:v>
                </c:pt>
                <c:pt idx="4">
                  <c:v>151.86000000000001</c:v>
                </c:pt>
              </c:numCache>
            </c:numRef>
          </c:val>
        </c:ser>
        <c:dLbls>
          <c:showLegendKey val="0"/>
          <c:showVal val="0"/>
          <c:showCatName val="0"/>
          <c:showSerName val="0"/>
          <c:showPercent val="0"/>
          <c:showBubbleSize val="0"/>
        </c:dLbls>
        <c:gapWidth val="150"/>
        <c:axId val="209762304"/>
        <c:axId val="20976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209762304"/>
        <c:axId val="209761912"/>
      </c:lineChart>
      <c:dateAx>
        <c:axId val="209762304"/>
        <c:scaling>
          <c:orientation val="minMax"/>
        </c:scaling>
        <c:delete val="1"/>
        <c:axPos val="b"/>
        <c:numFmt formatCode="ge" sourceLinked="1"/>
        <c:majorTickMark val="none"/>
        <c:minorTickMark val="none"/>
        <c:tickLblPos val="none"/>
        <c:crossAx val="209761912"/>
        <c:crosses val="autoZero"/>
        <c:auto val="1"/>
        <c:lblOffset val="100"/>
        <c:baseTimeUnit val="years"/>
      </c:dateAx>
      <c:valAx>
        <c:axId val="209761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7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109.8</c:v>
                </c:pt>
                <c:pt idx="1">
                  <c:v>109.38</c:v>
                </c:pt>
                <c:pt idx="2">
                  <c:v>109.24</c:v>
                </c:pt>
                <c:pt idx="3">
                  <c:v>114.9</c:v>
                </c:pt>
                <c:pt idx="4">
                  <c:v>113.64</c:v>
                </c:pt>
              </c:numCache>
            </c:numRef>
          </c:val>
        </c:ser>
        <c:dLbls>
          <c:showLegendKey val="0"/>
          <c:showVal val="0"/>
          <c:showCatName val="0"/>
          <c:showSerName val="0"/>
          <c:showPercent val="0"/>
          <c:showBubbleSize val="0"/>
        </c:dLbls>
        <c:gapWidth val="150"/>
        <c:axId val="209762696"/>
        <c:axId val="20952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209762696"/>
        <c:axId val="209520376"/>
      </c:lineChart>
      <c:dateAx>
        <c:axId val="209762696"/>
        <c:scaling>
          <c:orientation val="minMax"/>
        </c:scaling>
        <c:delete val="1"/>
        <c:axPos val="b"/>
        <c:numFmt formatCode="ge" sourceLinked="1"/>
        <c:majorTickMark val="none"/>
        <c:minorTickMark val="none"/>
        <c:tickLblPos val="none"/>
        <c:crossAx val="209520376"/>
        <c:crosses val="autoZero"/>
        <c:auto val="1"/>
        <c:lblOffset val="100"/>
        <c:baseTimeUnit val="years"/>
      </c:dateAx>
      <c:valAx>
        <c:axId val="20952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6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153.25</c:v>
                </c:pt>
                <c:pt idx="1">
                  <c:v>142.84</c:v>
                </c:pt>
                <c:pt idx="2">
                  <c:v>146.1</c:v>
                </c:pt>
                <c:pt idx="3">
                  <c:v>140.44999999999999</c:v>
                </c:pt>
                <c:pt idx="4">
                  <c:v>143.84</c:v>
                </c:pt>
              </c:numCache>
            </c:numRef>
          </c:val>
        </c:ser>
        <c:dLbls>
          <c:showLegendKey val="0"/>
          <c:showVal val="0"/>
          <c:showCatName val="0"/>
          <c:showSerName val="0"/>
          <c:showPercent val="0"/>
          <c:showBubbleSize val="0"/>
        </c:dLbls>
        <c:gapWidth val="150"/>
        <c:axId val="209521552"/>
        <c:axId val="20952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209521552"/>
        <c:axId val="209521944"/>
      </c:lineChart>
      <c:dateAx>
        <c:axId val="209521552"/>
        <c:scaling>
          <c:orientation val="minMax"/>
        </c:scaling>
        <c:delete val="1"/>
        <c:axPos val="b"/>
        <c:numFmt formatCode="ge" sourceLinked="1"/>
        <c:majorTickMark val="none"/>
        <c:minorTickMark val="none"/>
        <c:tickLblPos val="none"/>
        <c:crossAx val="209521944"/>
        <c:crosses val="autoZero"/>
        <c:auto val="1"/>
        <c:lblOffset val="100"/>
        <c:baseTimeUnit val="years"/>
      </c:dateAx>
      <c:valAx>
        <c:axId val="20952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2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S1" zoomScale="75" zoomScaleNormal="75"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千葉県　九十九里地域水道企業団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84</v>
      </c>
      <c r="K10" s="57"/>
      <c r="L10" s="57"/>
      <c r="M10" s="57"/>
      <c r="N10" s="57"/>
      <c r="O10" s="57"/>
      <c r="P10" s="57"/>
      <c r="Q10" s="57"/>
      <c r="R10" s="57">
        <f>データ!O6</f>
        <v>91.63</v>
      </c>
      <c r="S10" s="57"/>
      <c r="T10" s="57"/>
      <c r="U10" s="57"/>
      <c r="V10" s="57"/>
      <c r="W10" s="57"/>
      <c r="X10" s="57"/>
      <c r="Y10" s="57"/>
      <c r="Z10" s="65">
        <f>データ!P6</f>
        <v>0</v>
      </c>
      <c r="AA10" s="65"/>
      <c r="AB10" s="65"/>
      <c r="AC10" s="65"/>
      <c r="AD10" s="65"/>
      <c r="AE10" s="65"/>
      <c r="AF10" s="65"/>
      <c r="AG10" s="65"/>
      <c r="AH10" s="2"/>
      <c r="AI10" s="65">
        <f>データ!T6</f>
        <v>350078</v>
      </c>
      <c r="AJ10" s="65"/>
      <c r="AK10" s="65"/>
      <c r="AL10" s="65"/>
      <c r="AM10" s="65"/>
      <c r="AN10" s="65"/>
      <c r="AO10" s="65"/>
      <c r="AP10" s="65"/>
      <c r="AQ10" s="57">
        <f>データ!U6</f>
        <v>748.73</v>
      </c>
      <c r="AR10" s="57"/>
      <c r="AS10" s="57"/>
      <c r="AT10" s="57"/>
      <c r="AU10" s="57"/>
      <c r="AV10" s="57"/>
      <c r="AW10" s="57"/>
      <c r="AX10" s="57"/>
      <c r="AY10" s="57">
        <f>データ!V6</f>
        <v>467.56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6.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128716</v>
      </c>
      <c r="D6" s="31">
        <f t="shared" si="3"/>
        <v>46</v>
      </c>
      <c r="E6" s="31">
        <f t="shared" si="3"/>
        <v>1</v>
      </c>
      <c r="F6" s="31">
        <f t="shared" si="3"/>
        <v>0</v>
      </c>
      <c r="G6" s="31">
        <f t="shared" si="3"/>
        <v>2</v>
      </c>
      <c r="H6" s="31" t="str">
        <f t="shared" si="3"/>
        <v>千葉県　九十九里地域水道企業団</v>
      </c>
      <c r="I6" s="31" t="str">
        <f t="shared" si="3"/>
        <v>法適用</v>
      </c>
      <c r="J6" s="31" t="str">
        <f t="shared" si="3"/>
        <v>水道事業</v>
      </c>
      <c r="K6" s="31" t="str">
        <f t="shared" si="3"/>
        <v>用水供給事業</v>
      </c>
      <c r="L6" s="31" t="str">
        <f t="shared" si="3"/>
        <v>B</v>
      </c>
      <c r="M6" s="32" t="str">
        <f t="shared" si="3"/>
        <v>-</v>
      </c>
      <c r="N6" s="32">
        <f t="shared" si="3"/>
        <v>84</v>
      </c>
      <c r="O6" s="32">
        <f t="shared" si="3"/>
        <v>91.63</v>
      </c>
      <c r="P6" s="32">
        <f t="shared" si="3"/>
        <v>0</v>
      </c>
      <c r="Q6" s="32" t="str">
        <f t="shared" si="3"/>
        <v>-</v>
      </c>
      <c r="R6" s="32" t="str">
        <f t="shared" si="3"/>
        <v>-</v>
      </c>
      <c r="S6" s="32" t="str">
        <f t="shared" si="3"/>
        <v>-</v>
      </c>
      <c r="T6" s="32">
        <f t="shared" si="3"/>
        <v>350078</v>
      </c>
      <c r="U6" s="32">
        <f t="shared" si="3"/>
        <v>748.73</v>
      </c>
      <c r="V6" s="32">
        <f t="shared" si="3"/>
        <v>467.56</v>
      </c>
      <c r="W6" s="33">
        <f>IF(W7="",NA(),W7)</f>
        <v>112.42</v>
      </c>
      <c r="X6" s="33">
        <f t="shared" ref="X6:AF6" si="4">IF(X7="",NA(),X7)</f>
        <v>111.66</v>
      </c>
      <c r="Y6" s="33">
        <f t="shared" si="4"/>
        <v>111.81</v>
      </c>
      <c r="Z6" s="33">
        <f t="shared" si="4"/>
        <v>116.08</v>
      </c>
      <c r="AA6" s="33">
        <f t="shared" si="4"/>
        <v>112.42</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1117.19</v>
      </c>
      <c r="AT6" s="33">
        <f t="shared" ref="AT6:BB6" si="6">IF(AT7="",NA(),AT7)</f>
        <v>1704.32</v>
      </c>
      <c r="AU6" s="33">
        <f t="shared" si="6"/>
        <v>1108</v>
      </c>
      <c r="AV6" s="33">
        <f t="shared" si="6"/>
        <v>743.32</v>
      </c>
      <c r="AW6" s="33">
        <f t="shared" si="6"/>
        <v>221.1</v>
      </c>
      <c r="AX6" s="33">
        <f t="shared" si="6"/>
        <v>669.4</v>
      </c>
      <c r="AY6" s="33">
        <f t="shared" si="6"/>
        <v>720.62</v>
      </c>
      <c r="AZ6" s="33">
        <f t="shared" si="6"/>
        <v>654.97</v>
      </c>
      <c r="BA6" s="33">
        <f t="shared" si="6"/>
        <v>634.53</v>
      </c>
      <c r="BB6" s="33">
        <f t="shared" si="6"/>
        <v>200.22</v>
      </c>
      <c r="BC6" s="32" t="str">
        <f>IF(BC7="","",IF(BC7="-","【-】","【"&amp;SUBSTITUTE(TEXT(BC7,"#,##0.00"),"-","△")&amp;"】"))</f>
        <v>【200.22】</v>
      </c>
      <c r="BD6" s="33">
        <f>IF(BD7="",NA(),BD7)</f>
        <v>230.91</v>
      </c>
      <c r="BE6" s="33">
        <f t="shared" ref="BE6:BM6" si="7">IF(BE7="",NA(),BE7)</f>
        <v>240.91</v>
      </c>
      <c r="BF6" s="33">
        <f t="shared" si="7"/>
        <v>214.06</v>
      </c>
      <c r="BG6" s="33">
        <f t="shared" si="7"/>
        <v>177.3</v>
      </c>
      <c r="BH6" s="33">
        <f t="shared" si="7"/>
        <v>151.86000000000001</v>
      </c>
      <c r="BI6" s="33">
        <f t="shared" si="7"/>
        <v>446.65</v>
      </c>
      <c r="BJ6" s="33">
        <f t="shared" si="7"/>
        <v>415.99</v>
      </c>
      <c r="BK6" s="33">
        <f t="shared" si="7"/>
        <v>383.75</v>
      </c>
      <c r="BL6" s="33">
        <f t="shared" si="7"/>
        <v>368.94</v>
      </c>
      <c r="BM6" s="33">
        <f t="shared" si="7"/>
        <v>351.06</v>
      </c>
      <c r="BN6" s="32" t="str">
        <f>IF(BN7="","",IF(BN7="-","【-】","【"&amp;SUBSTITUTE(TEXT(BN7,"#,##0.00"),"-","△")&amp;"】"))</f>
        <v>【351.06】</v>
      </c>
      <c r="BO6" s="33">
        <f>IF(BO7="",NA(),BO7)</f>
        <v>109.8</v>
      </c>
      <c r="BP6" s="33">
        <f t="shared" ref="BP6:BX6" si="8">IF(BP7="",NA(),BP7)</f>
        <v>109.38</v>
      </c>
      <c r="BQ6" s="33">
        <f t="shared" si="8"/>
        <v>109.24</v>
      </c>
      <c r="BR6" s="33">
        <f t="shared" si="8"/>
        <v>114.9</v>
      </c>
      <c r="BS6" s="33">
        <f t="shared" si="8"/>
        <v>113.64</v>
      </c>
      <c r="BT6" s="33">
        <f t="shared" si="8"/>
        <v>108.75</v>
      </c>
      <c r="BU6" s="33">
        <f t="shared" si="8"/>
        <v>108.61</v>
      </c>
      <c r="BV6" s="33">
        <f t="shared" si="8"/>
        <v>110.39</v>
      </c>
      <c r="BW6" s="33">
        <f t="shared" si="8"/>
        <v>111.12</v>
      </c>
      <c r="BX6" s="33">
        <f t="shared" si="8"/>
        <v>112.92</v>
      </c>
      <c r="BY6" s="32" t="str">
        <f>IF(BY7="","",IF(BY7="-","【-】","【"&amp;SUBSTITUTE(TEXT(BY7,"#,##0.00"),"-","△")&amp;"】"))</f>
        <v>【112.92】</v>
      </c>
      <c r="BZ6" s="33">
        <f>IF(BZ7="",NA(),BZ7)</f>
        <v>153.25</v>
      </c>
      <c r="CA6" s="33">
        <f t="shared" ref="CA6:CI6" si="9">IF(CA7="",NA(),CA7)</f>
        <v>142.84</v>
      </c>
      <c r="CB6" s="33">
        <f t="shared" si="9"/>
        <v>146.1</v>
      </c>
      <c r="CC6" s="33">
        <f t="shared" si="9"/>
        <v>140.44999999999999</v>
      </c>
      <c r="CD6" s="33">
        <f t="shared" si="9"/>
        <v>143.84</v>
      </c>
      <c r="CE6" s="33">
        <f t="shared" si="9"/>
        <v>80.38</v>
      </c>
      <c r="CF6" s="33">
        <f t="shared" si="9"/>
        <v>78.760000000000005</v>
      </c>
      <c r="CG6" s="33">
        <f t="shared" si="9"/>
        <v>76.81</v>
      </c>
      <c r="CH6" s="33">
        <f t="shared" si="9"/>
        <v>75.75</v>
      </c>
      <c r="CI6" s="33">
        <f t="shared" si="9"/>
        <v>75.3</v>
      </c>
      <c r="CJ6" s="32" t="str">
        <f>IF(CJ7="","",IF(CJ7="-","【-】","【"&amp;SUBSTITUTE(TEXT(CJ7,"#,##0.00"),"-","△")&amp;"】"))</f>
        <v>【75.30】</v>
      </c>
      <c r="CK6" s="33">
        <f>IF(CK7="",NA(),CK7)</f>
        <v>56.71</v>
      </c>
      <c r="CL6" s="33">
        <f t="shared" ref="CL6:CT6" si="10">IF(CL7="",NA(),CL7)</f>
        <v>56.23</v>
      </c>
      <c r="CM6" s="33">
        <f t="shared" si="10"/>
        <v>55.05</v>
      </c>
      <c r="CN6" s="33">
        <f t="shared" si="10"/>
        <v>54.66</v>
      </c>
      <c r="CO6" s="33">
        <f t="shared" si="10"/>
        <v>53.81</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100</v>
      </c>
      <c r="CW6" s="33">
        <f t="shared" ref="CW6:DE6" si="11">IF(CW7="",NA(),CW7)</f>
        <v>100</v>
      </c>
      <c r="CX6" s="33">
        <f t="shared" si="11"/>
        <v>100</v>
      </c>
      <c r="CY6" s="33">
        <f t="shared" si="11"/>
        <v>100</v>
      </c>
      <c r="CZ6" s="33">
        <f t="shared" si="11"/>
        <v>100</v>
      </c>
      <c r="DA6" s="33">
        <f t="shared" si="11"/>
        <v>99.88</v>
      </c>
      <c r="DB6" s="33">
        <f t="shared" si="11"/>
        <v>99.96</v>
      </c>
      <c r="DC6" s="33">
        <f t="shared" si="11"/>
        <v>99.93</v>
      </c>
      <c r="DD6" s="33">
        <f t="shared" si="11"/>
        <v>100.12</v>
      </c>
      <c r="DE6" s="33">
        <f t="shared" si="11"/>
        <v>100.12</v>
      </c>
      <c r="DF6" s="32" t="str">
        <f>IF(DF7="","",IF(DF7="-","【-】","【"&amp;SUBSTITUTE(TEXT(DF7,"#,##0.00"),"-","△")&amp;"】"))</f>
        <v>【100.12】</v>
      </c>
      <c r="DG6" s="33">
        <f>IF(DG7="",NA(),DG7)</f>
        <v>42.34</v>
      </c>
      <c r="DH6" s="33">
        <f t="shared" ref="DH6:DP6" si="12">IF(DH7="",NA(),DH7)</f>
        <v>44.53</v>
      </c>
      <c r="DI6" s="33">
        <f t="shared" si="12"/>
        <v>46.48</v>
      </c>
      <c r="DJ6" s="33">
        <f t="shared" si="12"/>
        <v>48.23</v>
      </c>
      <c r="DK6" s="33">
        <f t="shared" si="12"/>
        <v>57.93</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3">
        <f t="shared" si="13"/>
        <v>1.48</v>
      </c>
      <c r="DV6" s="33">
        <f t="shared" si="13"/>
        <v>8.51</v>
      </c>
      <c r="DW6" s="33">
        <f t="shared" si="13"/>
        <v>5.27</v>
      </c>
      <c r="DX6" s="33">
        <f t="shared" si="13"/>
        <v>9.98</v>
      </c>
      <c r="DY6" s="33">
        <f t="shared" si="13"/>
        <v>12.13</v>
      </c>
      <c r="DZ6" s="33">
        <f t="shared" si="13"/>
        <v>13.72</v>
      </c>
      <c r="EA6" s="33">
        <f t="shared" si="13"/>
        <v>16.77</v>
      </c>
      <c r="EB6" s="32" t="str">
        <f>IF(EB7="","",IF(EB7="-","【-】","【"&amp;SUBSTITUTE(TEXT(EB7,"#,##0.00"),"-","△")&amp;"】"))</f>
        <v>【16.77】</v>
      </c>
      <c r="EC6" s="33">
        <f>IF(EC7="",NA(),EC7)</f>
        <v>0.3</v>
      </c>
      <c r="ED6" s="33">
        <f t="shared" ref="ED6:EL6" si="14">IF(ED7="",NA(),ED7)</f>
        <v>0.09</v>
      </c>
      <c r="EE6" s="33">
        <f t="shared" si="14"/>
        <v>0.13</v>
      </c>
      <c r="EF6" s="33">
        <f t="shared" si="14"/>
        <v>7.0000000000000007E-2</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128716</v>
      </c>
      <c r="D7" s="35">
        <v>46</v>
      </c>
      <c r="E7" s="35">
        <v>1</v>
      </c>
      <c r="F7" s="35">
        <v>0</v>
      </c>
      <c r="G7" s="35">
        <v>2</v>
      </c>
      <c r="H7" s="35" t="s">
        <v>93</v>
      </c>
      <c r="I7" s="35" t="s">
        <v>94</v>
      </c>
      <c r="J7" s="35" t="s">
        <v>95</v>
      </c>
      <c r="K7" s="35" t="s">
        <v>96</v>
      </c>
      <c r="L7" s="35" t="s">
        <v>97</v>
      </c>
      <c r="M7" s="36" t="s">
        <v>98</v>
      </c>
      <c r="N7" s="36">
        <v>84</v>
      </c>
      <c r="O7" s="36">
        <v>91.63</v>
      </c>
      <c r="P7" s="36">
        <v>0</v>
      </c>
      <c r="Q7" s="36" t="s">
        <v>98</v>
      </c>
      <c r="R7" s="36" t="s">
        <v>98</v>
      </c>
      <c r="S7" s="36" t="s">
        <v>98</v>
      </c>
      <c r="T7" s="36">
        <v>350078</v>
      </c>
      <c r="U7" s="36">
        <v>748.73</v>
      </c>
      <c r="V7" s="36">
        <v>467.56</v>
      </c>
      <c r="W7" s="36">
        <v>112.42</v>
      </c>
      <c r="X7" s="36">
        <v>111.66</v>
      </c>
      <c r="Y7" s="36">
        <v>111.81</v>
      </c>
      <c r="Z7" s="36">
        <v>116.08</v>
      </c>
      <c r="AA7" s="36">
        <v>112.42</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1117.19</v>
      </c>
      <c r="AT7" s="36">
        <v>1704.32</v>
      </c>
      <c r="AU7" s="36">
        <v>1108</v>
      </c>
      <c r="AV7" s="36">
        <v>743.32</v>
      </c>
      <c r="AW7" s="36">
        <v>221.1</v>
      </c>
      <c r="AX7" s="36">
        <v>669.4</v>
      </c>
      <c r="AY7" s="36">
        <v>720.62</v>
      </c>
      <c r="AZ7" s="36">
        <v>654.97</v>
      </c>
      <c r="BA7" s="36">
        <v>634.53</v>
      </c>
      <c r="BB7" s="36">
        <v>200.22</v>
      </c>
      <c r="BC7" s="36">
        <v>200.22</v>
      </c>
      <c r="BD7" s="36">
        <v>230.91</v>
      </c>
      <c r="BE7" s="36">
        <v>240.91</v>
      </c>
      <c r="BF7" s="36">
        <v>214.06</v>
      </c>
      <c r="BG7" s="36">
        <v>177.3</v>
      </c>
      <c r="BH7" s="36">
        <v>151.86000000000001</v>
      </c>
      <c r="BI7" s="36">
        <v>446.65</v>
      </c>
      <c r="BJ7" s="36">
        <v>415.99</v>
      </c>
      <c r="BK7" s="36">
        <v>383.75</v>
      </c>
      <c r="BL7" s="36">
        <v>368.94</v>
      </c>
      <c r="BM7" s="36">
        <v>351.06</v>
      </c>
      <c r="BN7" s="36">
        <v>351.06</v>
      </c>
      <c r="BO7" s="36">
        <v>109.8</v>
      </c>
      <c r="BP7" s="36">
        <v>109.38</v>
      </c>
      <c r="BQ7" s="36">
        <v>109.24</v>
      </c>
      <c r="BR7" s="36">
        <v>114.9</v>
      </c>
      <c r="BS7" s="36">
        <v>113.64</v>
      </c>
      <c r="BT7" s="36">
        <v>108.75</v>
      </c>
      <c r="BU7" s="36">
        <v>108.61</v>
      </c>
      <c r="BV7" s="36">
        <v>110.39</v>
      </c>
      <c r="BW7" s="36">
        <v>111.12</v>
      </c>
      <c r="BX7" s="36">
        <v>112.92</v>
      </c>
      <c r="BY7" s="36">
        <v>112.92</v>
      </c>
      <c r="BZ7" s="36">
        <v>153.25</v>
      </c>
      <c r="CA7" s="36">
        <v>142.84</v>
      </c>
      <c r="CB7" s="36">
        <v>146.1</v>
      </c>
      <c r="CC7" s="36">
        <v>140.44999999999999</v>
      </c>
      <c r="CD7" s="36">
        <v>143.84</v>
      </c>
      <c r="CE7" s="36">
        <v>80.38</v>
      </c>
      <c r="CF7" s="36">
        <v>78.760000000000005</v>
      </c>
      <c r="CG7" s="36">
        <v>76.81</v>
      </c>
      <c r="CH7" s="36">
        <v>75.75</v>
      </c>
      <c r="CI7" s="36">
        <v>75.3</v>
      </c>
      <c r="CJ7" s="36">
        <v>75.3</v>
      </c>
      <c r="CK7" s="36">
        <v>56.71</v>
      </c>
      <c r="CL7" s="36">
        <v>56.23</v>
      </c>
      <c r="CM7" s="36">
        <v>55.05</v>
      </c>
      <c r="CN7" s="36">
        <v>54.66</v>
      </c>
      <c r="CO7" s="36">
        <v>53.81</v>
      </c>
      <c r="CP7" s="36">
        <v>64.150000000000006</v>
      </c>
      <c r="CQ7" s="36">
        <v>63.73</v>
      </c>
      <c r="CR7" s="36">
        <v>64.55</v>
      </c>
      <c r="CS7" s="36">
        <v>64.12</v>
      </c>
      <c r="CT7" s="36">
        <v>62.69</v>
      </c>
      <c r="CU7" s="36">
        <v>62.69</v>
      </c>
      <c r="CV7" s="36">
        <v>100</v>
      </c>
      <c r="CW7" s="36">
        <v>100</v>
      </c>
      <c r="CX7" s="36">
        <v>100</v>
      </c>
      <c r="CY7" s="36">
        <v>100</v>
      </c>
      <c r="CZ7" s="36">
        <v>100</v>
      </c>
      <c r="DA7" s="36">
        <v>99.88</v>
      </c>
      <c r="DB7" s="36">
        <v>99.96</v>
      </c>
      <c r="DC7" s="36">
        <v>99.93</v>
      </c>
      <c r="DD7" s="36">
        <v>100.12</v>
      </c>
      <c r="DE7" s="36">
        <v>100.12</v>
      </c>
      <c r="DF7" s="36">
        <v>100.12</v>
      </c>
      <c r="DG7" s="36">
        <v>42.34</v>
      </c>
      <c r="DH7" s="36">
        <v>44.53</v>
      </c>
      <c r="DI7" s="36">
        <v>46.48</v>
      </c>
      <c r="DJ7" s="36">
        <v>48.23</v>
      </c>
      <c r="DK7" s="36">
        <v>57.93</v>
      </c>
      <c r="DL7" s="36">
        <v>36.57</v>
      </c>
      <c r="DM7" s="36">
        <v>37.549999999999997</v>
      </c>
      <c r="DN7" s="36">
        <v>38.86</v>
      </c>
      <c r="DO7" s="36">
        <v>39.81</v>
      </c>
      <c r="DP7" s="36">
        <v>51.44</v>
      </c>
      <c r="DQ7" s="36">
        <v>51.44</v>
      </c>
      <c r="DR7" s="36">
        <v>0</v>
      </c>
      <c r="DS7" s="36">
        <v>0</v>
      </c>
      <c r="DT7" s="36">
        <v>0</v>
      </c>
      <c r="DU7" s="36">
        <v>1.48</v>
      </c>
      <c r="DV7" s="36">
        <v>8.51</v>
      </c>
      <c r="DW7" s="36">
        <v>5.27</v>
      </c>
      <c r="DX7" s="36">
        <v>9.98</v>
      </c>
      <c r="DY7" s="36">
        <v>12.13</v>
      </c>
      <c r="DZ7" s="36">
        <v>13.72</v>
      </c>
      <c r="EA7" s="36">
        <v>16.77</v>
      </c>
      <c r="EB7" s="36">
        <v>16.77</v>
      </c>
      <c r="EC7" s="36">
        <v>0.3</v>
      </c>
      <c r="ED7" s="36">
        <v>0.09</v>
      </c>
      <c r="EE7" s="36">
        <v>0.13</v>
      </c>
      <c r="EF7" s="36">
        <v>7.0000000000000007E-2</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2016-02-02T23:57:11Z</cp:lastPrinted>
  <dcterms:created xsi:type="dcterms:W3CDTF">2016-01-18T04:44:32Z</dcterms:created>
  <dcterms:modified xsi:type="dcterms:W3CDTF">2016-02-04T02:12:05Z</dcterms:modified>
  <cp:category/>
</cp:coreProperties>
</file>