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<sst xmlns="http://schemas.openxmlformats.org/spreadsheetml/2006/main" count="232" uniqueCount="111">
  <si>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</si>
  <si>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</si>
  <si>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</si>
  <si>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</si>
  <si>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</si>
  <si>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</si>
  <si>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</si>
  <si>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</si>
  <si>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</si>
  <si>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</si>
  <si>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</si>
  <si>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</si>
  <si>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</si>
  <si>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</si>
  <si>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</si>
  <si>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</si>
  <si>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</si>
  <si>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</si>
  <si>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</si>
  <si>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</si>
  <si>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</si>
  <si>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</si>
  <si>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</si>
  <si>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</si>
  <si>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</si>
  <si>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</si>
  <si>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</si>
  <si>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</si>
  <si>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</si>
  <si>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</si>
  <si>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</si>
  <si>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</si>
  <si>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</si>
  <si>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</si>
  <si>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</si>
  <si>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</si>
  <si>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</si>
  <si>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</si>
  <si>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</si>
  <si>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</si>
  <si>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</si>
  <si>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</si>
  <si>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</si>
  <si>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</si>
  <si>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</si>
  <si>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</si>
  <si>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</si>
  <si>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</si>
  <si>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</si>
  <si>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</si>
  <si>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</si>
  <si>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</si>
  <si>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</si>
  <si>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</si>
  <si>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</si>
  <si>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</si>
  <si>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</si>
  <si>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</si>
  <si>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</si>
  <si>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</si>
  <si>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</si>
  <si>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</si>
  <si>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</si>
  <si>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</si>
  <si>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</si>
  <si>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</si>
  <si>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</si>
  <si>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</si>
  <si>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</si>
  <si>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</si>
  <si>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</si>
  <si>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</si>
  <si>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</si>
  <si>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</si>
  <si>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</si>
  <si>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</si>
  <si>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</si>
  <si>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</si>
  <si>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</si>
  <si>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</si>
  <si>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</si>
  <si>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</si>
  <si>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</si>
  <si>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</si>
  <si>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</si>
  <si>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</si>
  <si>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</si>
  <si>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</si>
  <si>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</si>
  <si>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</si>
  <si>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</si>
  <si>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</si>
  <si>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</si>
  <si>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</si>
  <si>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</si>
  <si>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</si>
  <si>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睦沢町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</si>
  <si>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</si>
  <si>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</si>
  <si>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</si>
  <si>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</si>
  <si>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</si>
  <si>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</si>
  <si>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</si>
  <si>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</si>
  <si>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</si>
  <si>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</si>
  <si>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</si>
  <si>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平成１４年度から実施している事業であり、今後は耐用年数を経過する浄化槽も増えることから、その修繕に対応する費用も今後は見込む必要がある。</t>
    <phoneticPr fontId="4"/>
  </si>
  <si>
    <t xml:space="preserve"> この事業は個別の合併処理浄化槽の設置事業で、大規模な修繕が計画される事業ではないが、経営状況と耐用年数が経過する浄化槽とのバランスを見ながら、今後ともこの事業を継続するために、使用料回収率の向上を図る取り組みが必要になる可能性がある。</t>
    <phoneticPr fontId="4"/>
  </si>
  <si>
    <t xml:space="preserve">  特定地域生活排水処理事業は、当該指標が１００％未満ではあるが、受益者からの分担金、使用料、補助金等の財源を充て、不足する分を一般会計からの繰入金を充てている。
　町が推進する合併処理浄化槽設置事業であり、事業実施に伴う地方債借入額の増加は今後も見込まれ、汚水処理原価が高くなれば汚水処理人口とのバランスで経費回収率を増加させることが必要になる。</t>
    <rPh sb="83" eb="84">
      <t>マチ</t>
    </rPh>
    <rPh sb="85" eb="87">
      <t>スイシン</t>
    </rPh>
    <rPh sb="89" eb="91">
      <t>ガッペイ</t>
    </rPh>
    <rPh sb="91" eb="93">
      <t>ショリ</t>
    </rPh>
    <rPh sb="93" eb="96">
      <t>ジョウカソウ</t>
    </rPh>
    <rPh sb="96" eb="98">
      <t>セッチ</t>
    </rPh>
    <rPh sb="98" eb="100">
      <t>ジギョウ</t>
    </rPh>
    <rPh sb="106" eb="108">
      <t>ジッシ</t>
    </rPh>
    <rPh sb="109" eb="110">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</si>
</sst>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981568"/>
        <c:axId val="829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7981568"/>
        <c:axId val="82972672"/>
      </c:lineChart>
      <c:dateAx>
        <c:axId val="77981568"/>
        <c:scaling>
          <c:orientation val="minMax"/>
        </c:scaling>
        <c:delete val="1"/>
        <c:axPos val="b"/>
        <c:numFmt formatCode="ge" sourceLinked="1"/>
        <c:majorTickMark val="none"/>
        <c:minorTickMark val="none"/>
        <c:tickLblPos val="none"/>
        <c:crossAx val="82972672"/>
        <c:crosses val="autoZero"/>
        <c:auto val="1"/>
        <c:lblOffset val="100"/>
        <c:baseTimeUnit val="years"/>
      </c:dateAx>
      <c:valAx>
        <c:axId val="829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3241216"/>
        <c:axId val="832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83241216"/>
        <c:axId val="83259776"/>
      </c:lineChart>
      <c:dateAx>
        <c:axId val="83241216"/>
        <c:scaling>
          <c:orientation val="minMax"/>
        </c:scaling>
        <c:delete val="1"/>
        <c:axPos val="b"/>
        <c:numFmt formatCode="ge" sourceLinked="1"/>
        <c:majorTickMark val="none"/>
        <c:minorTickMark val="none"/>
        <c:tickLblPos val="none"/>
        <c:crossAx val="83259776"/>
        <c:crosses val="autoZero"/>
        <c:auto val="1"/>
        <c:lblOffset val="100"/>
        <c:baseTimeUnit val="years"/>
      </c:dateAx>
      <c:valAx>
        <c:axId val="832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40.520000000000003</c:v>
                </c:pt>
                <c:pt idx="1">
                  <c:v>100</c:v>
                </c:pt>
                <c:pt idx="2">
                  <c:v>100</c:v>
                </c:pt>
                <c:pt idx="3">
                  <c:v>100</c:v>
                </c:pt>
                <c:pt idx="4">
                  <c:v>100</c:v>
                </c:pt>
              </c:numCache>
            </c:numRef>
          </c:val>
        </c:ser>
        <c:dLbls>
          <c:showLegendKey val="0"/>
          <c:showVal val="0"/>
          <c:showCatName val="0"/>
          <c:showSerName val="0"/>
          <c:showPercent val="0"/>
          <c:showBubbleSize val="0"/>
        </c:dLbls>
        <c:gapWidth val="150"/>
        <c:axId val="83289984"/>
        <c:axId val="832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83289984"/>
        <c:axId val="83292160"/>
      </c:lineChart>
      <c:dateAx>
        <c:axId val="83289984"/>
        <c:scaling>
          <c:orientation val="minMax"/>
        </c:scaling>
        <c:delete val="1"/>
        <c:axPos val="b"/>
        <c:numFmt formatCode="ge" sourceLinked="1"/>
        <c:majorTickMark val="none"/>
        <c:minorTickMark val="none"/>
        <c:tickLblPos val="none"/>
        <c:crossAx val="83292160"/>
        <c:crosses val="autoZero"/>
        <c:auto val="1"/>
        <c:lblOffset val="100"/>
        <c:baseTimeUnit val="years"/>
      </c:dateAx>
      <c:valAx>
        <c:axId val="832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80.260000000000005</c:v>
                </c:pt>
                <c:pt idx="1">
                  <c:v>77.78</c:v>
                </c:pt>
                <c:pt idx="2">
                  <c:v>78.209999999999994</c:v>
                </c:pt>
                <c:pt idx="3">
                  <c:v>78.599999999999994</c:v>
                </c:pt>
                <c:pt idx="4">
                  <c:v>92.42</c:v>
                </c:pt>
              </c:numCache>
            </c:numRef>
          </c:val>
        </c:ser>
        <c:dLbls>
          <c:showLegendKey val="0"/>
          <c:showVal val="0"/>
          <c:showCatName val="0"/>
          <c:showSerName val="0"/>
          <c:showPercent val="0"/>
          <c:showBubbleSize val="0"/>
        </c:dLbls>
        <c:gapWidth val="150"/>
        <c:axId val="83011072"/>
        <c:axId val="830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11072"/>
        <c:axId val="83012992"/>
      </c:lineChart>
      <c:dateAx>
        <c:axId val="83011072"/>
        <c:scaling>
          <c:orientation val="minMax"/>
        </c:scaling>
        <c:delete val="1"/>
        <c:axPos val="b"/>
        <c:numFmt formatCode="ge" sourceLinked="1"/>
        <c:majorTickMark val="none"/>
        <c:minorTickMark val="none"/>
        <c:tickLblPos val="none"/>
        <c:crossAx val="83012992"/>
        <c:crosses val="autoZero"/>
        <c:auto val="1"/>
        <c:lblOffset val="100"/>
        <c:baseTimeUnit val="years"/>
      </c:dateAx>
      <c:valAx>
        <c:axId val="830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90400"/>
        <c:axId val="783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90400"/>
        <c:axId val="78392320"/>
      </c:lineChart>
      <c:dateAx>
        <c:axId val="78390400"/>
        <c:scaling>
          <c:orientation val="minMax"/>
        </c:scaling>
        <c:delete val="1"/>
        <c:axPos val="b"/>
        <c:numFmt formatCode="ge" sourceLinked="1"/>
        <c:majorTickMark val="none"/>
        <c:minorTickMark val="none"/>
        <c:tickLblPos val="none"/>
        <c:crossAx val="78392320"/>
        <c:crosses val="autoZero"/>
        <c:auto val="1"/>
        <c:lblOffset val="100"/>
        <c:baseTimeUnit val="years"/>
      </c:dateAx>
      <c:valAx>
        <c:axId val="783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35072"/>
        <c:axId val="78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35072"/>
        <c:axId val="78436992"/>
      </c:lineChart>
      <c:dateAx>
        <c:axId val="78435072"/>
        <c:scaling>
          <c:orientation val="minMax"/>
        </c:scaling>
        <c:delete val="1"/>
        <c:axPos val="b"/>
        <c:numFmt formatCode="ge" sourceLinked="1"/>
        <c:majorTickMark val="none"/>
        <c:minorTickMark val="none"/>
        <c:tickLblPos val="none"/>
        <c:crossAx val="78436992"/>
        <c:crosses val="autoZero"/>
        <c:auto val="1"/>
        <c:lblOffset val="100"/>
        <c:baseTimeUnit val="years"/>
      </c:dateAx>
      <c:valAx>
        <c:axId val="78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63552"/>
        <c:axId val="830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63552"/>
        <c:axId val="83065472"/>
      </c:lineChart>
      <c:dateAx>
        <c:axId val="83063552"/>
        <c:scaling>
          <c:orientation val="minMax"/>
        </c:scaling>
        <c:delete val="1"/>
        <c:axPos val="b"/>
        <c:numFmt formatCode="ge" sourceLinked="1"/>
        <c:majorTickMark val="none"/>
        <c:minorTickMark val="none"/>
        <c:tickLblPos val="none"/>
        <c:crossAx val="83065472"/>
        <c:crosses val="autoZero"/>
        <c:auto val="1"/>
        <c:lblOffset val="100"/>
        <c:baseTimeUnit val="years"/>
      </c:dateAx>
      <c:valAx>
        <c:axId val="830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70752"/>
        <c:axId val="833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70752"/>
        <c:axId val="83372672"/>
      </c:lineChart>
      <c:dateAx>
        <c:axId val="83370752"/>
        <c:scaling>
          <c:orientation val="minMax"/>
        </c:scaling>
        <c:delete val="1"/>
        <c:axPos val="b"/>
        <c:numFmt formatCode="ge" sourceLinked="1"/>
        <c:majorTickMark val="none"/>
        <c:minorTickMark val="none"/>
        <c:tickLblPos val="none"/>
        <c:crossAx val="83372672"/>
        <c:crosses val="autoZero"/>
        <c:auto val="1"/>
        <c:lblOffset val="100"/>
        <c:baseTimeUnit val="years"/>
      </c:dateAx>
      <c:valAx>
        <c:axId val="833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1258.56</c:v>
                </c:pt>
                <c:pt idx="1">
                  <c:v>1262.69</c:v>
                </c:pt>
                <c:pt idx="2">
                  <c:v>1105.3399999999999</c:v>
                </c:pt>
                <c:pt idx="3">
                  <c:v>1047.7</c:v>
                </c:pt>
                <c:pt idx="4">
                  <c:v>1052.96</c:v>
                </c:pt>
              </c:numCache>
            </c:numRef>
          </c:val>
        </c:ser>
        <c:dLbls>
          <c:showLegendKey val="0"/>
          <c:showVal val="0"/>
          <c:showCatName val="0"/>
          <c:showSerName val="0"/>
          <c:showPercent val="0"/>
          <c:showBubbleSize val="0"/>
        </c:dLbls>
        <c:gapWidth val="150"/>
        <c:axId val="83406848"/>
        <c:axId val="834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83406848"/>
        <c:axId val="83408768"/>
      </c:lineChart>
      <c:dateAx>
        <c:axId val="83406848"/>
        <c:scaling>
          <c:orientation val="minMax"/>
        </c:scaling>
        <c:delete val="1"/>
        <c:axPos val="b"/>
        <c:numFmt formatCode="ge" sourceLinked="1"/>
        <c:majorTickMark val="none"/>
        <c:minorTickMark val="none"/>
        <c:tickLblPos val="none"/>
        <c:crossAx val="83408768"/>
        <c:crosses val="autoZero"/>
        <c:auto val="1"/>
        <c:lblOffset val="100"/>
        <c:baseTimeUnit val="years"/>
      </c:dateAx>
      <c:valAx>
        <c:axId val="834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76.97</c:v>
                </c:pt>
                <c:pt idx="1">
                  <c:v>76.89</c:v>
                </c:pt>
                <c:pt idx="2">
                  <c:v>76.959999999999994</c:v>
                </c:pt>
                <c:pt idx="3">
                  <c:v>75.37</c:v>
                </c:pt>
                <c:pt idx="4">
                  <c:v>91.17</c:v>
                </c:pt>
              </c:numCache>
            </c:numRef>
          </c:val>
        </c:ser>
        <c:dLbls>
          <c:showLegendKey val="0"/>
          <c:showVal val="0"/>
          <c:showCatName val="0"/>
          <c:showSerName val="0"/>
          <c:showPercent val="0"/>
          <c:showBubbleSize val="0"/>
        </c:dLbls>
        <c:gapWidth val="150"/>
        <c:axId val="83176832"/>
        <c:axId val="831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83176832"/>
        <c:axId val="83191296"/>
      </c:lineChart>
      <c:dateAx>
        <c:axId val="83176832"/>
        <c:scaling>
          <c:orientation val="minMax"/>
        </c:scaling>
        <c:delete val="1"/>
        <c:axPos val="b"/>
        <c:numFmt formatCode="ge" sourceLinked="1"/>
        <c:majorTickMark val="none"/>
        <c:minorTickMark val="none"/>
        <c:tickLblPos val="none"/>
        <c:crossAx val="83191296"/>
        <c:crosses val="autoZero"/>
        <c:auto val="1"/>
        <c:lblOffset val="100"/>
        <c:baseTimeUnit val="years"/>
      </c:dateAx>
      <c:valAx>
        <c:axId val="831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128</c:v>
                </c:pt>
                <c:pt idx="1">
                  <c:v>132.37</c:v>
                </c:pt>
                <c:pt idx="2">
                  <c:v>124.7</c:v>
                </c:pt>
                <c:pt idx="3">
                  <c:v>126.24</c:v>
                </c:pt>
                <c:pt idx="4">
                  <c:v>106.36</c:v>
                </c:pt>
              </c:numCache>
            </c:numRef>
          </c:val>
        </c:ser>
        <c:dLbls>
          <c:showLegendKey val="0"/>
          <c:showVal val="0"/>
          <c:showCatName val="0"/>
          <c:showSerName val="0"/>
          <c:showPercent val="0"/>
          <c:showBubbleSize val="0"/>
        </c:dLbls>
        <c:gapWidth val="150"/>
        <c:axId val="83221120"/>
        <c:axId val="832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83221120"/>
        <c:axId val="83223296"/>
      </c:lineChart>
      <c:dateAx>
        <c:axId val="83221120"/>
        <c:scaling>
          <c:orientation val="minMax"/>
        </c:scaling>
        <c:delete val="1"/>
        <c:axPos val="b"/>
        <c:numFmt formatCode="ge" sourceLinked="1"/>
        <c:majorTickMark val="none"/>
        <c:minorTickMark val="none"/>
        <c:tickLblPos val="none"/>
        <c:crossAx val="83223296"/>
        <c:crosses val="autoZero"/>
        <c:auto val="1"/>
        <c:lblOffset val="100"/>
        <c:baseTimeUnit val="years"/>
      </c:dateAx>
      <c:valAx>
        <c:axId val="832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睦沢町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7405</v>
      </c>
      <c r="AM8" s="64"/>
      <c r="AN8" s="64"/>
      <c r="AO8" s="64"/>
      <c r="AP8" s="64"/>
      <c r="AQ8" s="64"/>
      <c r="AR8" s="64"/>
      <c r="AS8" s="64"/>
      <c r="AT8" s="63">
        <f>データ!S6</f>
        <v>35.590000000000003</v>
      </c>
      <c r="AU8" s="63"/>
      <c r="AV8" s="63"/>
      <c r="AW8" s="63"/>
      <c r="AX8" s="63"/>
      <c r="AY8" s="63"/>
      <c r="AZ8" s="63"/>
      <c r="BA8" s="63"/>
      <c r="BB8" s="63">
        <f>データ!T6</f>
        <v>208.06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12.49</v>
      </c>
      <c r="Q10" s="63"/>
      <c r="R10" s="63"/>
      <c r="S10" s="63"/>
      <c r="T10" s="63"/>
      <c r="U10" s="63"/>
      <c r="V10" s="63"/>
      <c r="W10" s="63">
        <f>データ!P6</f>
        <v>100</v>
      </c>
      <c r="X10" s="63"/>
      <c r="Y10" s="63"/>
      <c r="Z10" s="63"/>
      <c r="AA10" s="63"/>
      <c r="AB10" s="63"/>
      <c r="AC10" s="63"/>
      <c r="AD10" s="64">
        <f>データ!Q6</f>
        <v>2700</v>
      </c>
      <c r="AE10" s="64"/>
      <c r="AF10" s="64"/>
      <c r="AG10" s="64"/>
      <c r="AH10" s="64"/>
      <c r="AI10" s="64"/>
      <c r="AJ10" s="64"/>
      <c r="AK10" s="2"/>
      <c r="AL10" s="64">
        <f>データ!U6</f>
        <v>922</v>
      </c>
      <c r="AM10" s="64"/>
      <c r="AN10" s="64"/>
      <c r="AO10" s="64"/>
      <c r="AP10" s="64"/>
      <c r="AQ10" s="64"/>
      <c r="AR10" s="64"/>
      <c r="AS10" s="64"/>
      <c r="AT10" s="63">
        <f>データ!V6</f>
        <v>21.14</v>
      </c>
      <c r="AU10" s="63"/>
      <c r="AV10" s="63"/>
      <c r="AW10" s="63"/>
      <c r="AX10" s="63"/>
      <c r="AY10" s="63"/>
      <c r="AZ10" s="63"/>
      <c r="BA10" s="63"/>
      <c r="BB10" s="63">
        <f>データ!W6</f>
        <v>43.61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O17" sqref="CO17"/>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124222</v>
      </c>
      <c r="D6" s="31">
        <f t="shared" si="3"/>
        <v>47</v>
      </c>
      <c r="E6" s="31">
        <f t="shared" si="3"/>
        <v>18</v>
      </c>
      <c r="F6" s="31">
        <f t="shared" si="3"/>
        <v>0</v>
      </c>
      <c r="G6" s="31">
        <f t="shared" si="3"/>
        <v>0</v>
      </c>
      <c r="H6" s="31" t="str">
        <f t="shared" si="3"/>
        <v>千葉県　睦沢町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12.49</v>
      </c>
      <c r="P6" s="32">
        <f t="shared" si="3"/>
        <v>100</v>
      </c>
      <c r="Q6" s="32">
        <f t="shared" si="3"/>
        <v>2700</v>
      </c>
      <c r="R6" s="32">
        <f t="shared" si="3"/>
        <v>7405</v>
      </c>
      <c r="S6" s="32">
        <f t="shared" si="3"/>
        <v>35.590000000000003</v>
      </c>
      <c r="T6" s="32">
        <f t="shared" si="3"/>
        <v>208.06</v>
      </c>
      <c r="U6" s="32">
        <f t="shared" si="3"/>
        <v>922</v>
      </c>
      <c r="V6" s="32">
        <f t="shared" si="3"/>
        <v>21.14</v>
      </c>
      <c r="W6" s="32">
        <f t="shared" si="3"/>
        <v>43.61</v>
      </c>
      <c r="X6" s="33">
        <f>IF(X7="",NA(),X7)</f>
        <v>80.260000000000005</v>
      </c>
      <c r="Y6" s="33">
        <f t="shared" ref="Y6:AG6" si="4">IF(Y7="",NA(),Y7)</f>
        <v>77.78</v>
      </c>
      <c r="Z6" s="33">
        <f t="shared" si="4"/>
        <v>78.209999999999994</v>
      </c>
      <c r="AA6" s="33">
        <f t="shared" si="4"/>
        <v>78.599999999999994</v>
      </c>
      <c r="AB6" s="33">
        <f t="shared" si="4"/>
        <v>92.42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1258.56</v>
      </c>
      <c r="BF6" s="33">
        <f t="shared" ref="BF6:BN6" si="7">IF(BF7="",NA(),BF7)</f>
        <v>1262.69</v>
      </c>
      <c r="BG6" s="33">
        <f t="shared" si="7"/>
        <v>1105.3399999999999</v>
      </c>
      <c r="BH6" s="33">
        <f t="shared" si="7"/>
        <v>1047.7</v>
      </c>
      <c r="BI6" s="33">
        <f t="shared" si="7"/>
        <v>1052.96</v>
      </c>
      <c r="BJ6" s="33">
        <f t="shared" si="7"/>
        <v>442.18</v>
      </c>
      <c r="BK6" s="33">
        <f t="shared" si="7"/>
        <v>421.01</v>
      </c>
      <c r="BL6" s="33">
        <f t="shared" si="7"/>
        <v>430.64</v>
      </c>
      <c r="BM6" s="33">
        <f t="shared" si="7"/>
        <v>446.63</v>
      </c>
      <c r="BN6" s="33">
        <f t="shared" si="7"/>
        <v>416.91</v>
      </c>
      <c r="BO6" s="32" t="str">
        <f>IF(BO7="","",IF(BO7="-","【-】","【"&amp;SUBSTITUTE(TEXT(BO7,"#,##0.00"),"-","△")&amp;"】"))</f>
        <v>【375.36】</v>
      </c>
      <c r="BP6" s="33">
        <f>IF(BP7="",NA(),BP7)</f>
        <v>76.97</v>
      </c>
      <c r="BQ6" s="33">
        <f t="shared" ref="BQ6:BY6" si="8">IF(BQ7="",NA(),BQ7)</f>
        <v>76.89</v>
      </c>
      <c r="BR6" s="33">
        <f t="shared" si="8"/>
        <v>76.959999999999994</v>
      </c>
      <c r="BS6" s="33">
        <f t="shared" si="8"/>
        <v>75.37</v>
      </c>
      <c r="BT6" s="33">
        <f t="shared" si="8"/>
        <v>91.17</v>
      </c>
      <c r="BU6" s="33">
        <f t="shared" si="8"/>
        <v>61.59</v>
      </c>
      <c r="BV6" s="33">
        <f t="shared" si="8"/>
        <v>58.98</v>
      </c>
      <c r="BW6" s="33">
        <f t="shared" si="8"/>
        <v>58.78</v>
      </c>
      <c r="BX6" s="33">
        <f t="shared" si="8"/>
        <v>58.53</v>
      </c>
      <c r="BY6" s="33">
        <f t="shared" si="8"/>
        <v>57.93</v>
      </c>
      <c r="BZ6" s="32" t="str">
        <f>IF(BZ7="","",IF(BZ7="-","【-】","【"&amp;SUBSTITUTE(TEXT(BZ7,"#,##0.00"),"-","△")&amp;"】"))</f>
        <v>【60.44】</v>
      </c>
      <c r="CA6" s="33">
        <f>IF(CA7="",NA(),CA7)</f>
        <v>128</v>
      </c>
      <c r="CB6" s="33">
        <f t="shared" ref="CB6:CJ6" si="9">IF(CB7="",NA(),CB7)</f>
        <v>132.37</v>
      </c>
      <c r="CC6" s="33">
        <f t="shared" si="9"/>
        <v>124.7</v>
      </c>
      <c r="CD6" s="33">
        <f t="shared" si="9"/>
        <v>126.24</v>
      </c>
      <c r="CE6" s="33">
        <f t="shared" si="9"/>
        <v>106.36</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57.53</v>
      </c>
      <c r="CR6" s="33">
        <f t="shared" si="10"/>
        <v>60.03</v>
      </c>
      <c r="CS6" s="33">
        <f t="shared" si="10"/>
        <v>61.93</v>
      </c>
      <c r="CT6" s="33">
        <f t="shared" si="10"/>
        <v>58.06</v>
      </c>
      <c r="CU6" s="33">
        <f t="shared" si="10"/>
        <v>59.08</v>
      </c>
      <c r="CV6" s="32" t="str">
        <f>IF(CV7="","",IF(CV7="-","【-】","【"&amp;SUBSTITUTE(TEXT(CV7,"#,##0.00"),"-","△")&amp;"】"))</f>
        <v>【57.75】</v>
      </c>
      <c r="CW6" s="33">
        <f>IF(CW7="",NA(),CW7)</f>
        <v>40.520000000000003</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124222</v>
      </c>
      <c r="D7" s="35">
        <v>47</v>
      </c>
      <c r="E7" s="35">
        <v>18</v>
      </c>
      <c r="F7" s="35">
        <v>0</v>
      </c>
      <c r="G7" s="35">
        <v>0</v>
      </c>
      <c r="H7" s="35" t="s">
        <v>96</v>
      </c>
      <c r="I7" s="35" t="s">
        <v>97</v>
      </c>
      <c r="J7" s="35" t="s">
        <v>98</v>
      </c>
      <c r="K7" s="35" t="s">
        <v>99</v>
      </c>
      <c r="L7" s="35" t="s">
        <v>100</v>
      </c>
      <c r="M7" s="36" t="s">
        <v>101</v>
      </c>
      <c r="N7" s="36" t="s">
        <v>102</v>
      </c>
      <c r="O7" s="36">
        <v>12.49</v>
      </c>
      <c r="P7" s="36">
        <v>100</v>
      </c>
      <c r="Q7" s="36">
        <v>2700</v>
      </c>
      <c r="R7" s="36">
        <v>7405</v>
      </c>
      <c r="S7" s="36">
        <v>35.590000000000003</v>
      </c>
      <c r="T7" s="36">
        <v>208.06</v>
      </c>
      <c r="U7" s="36">
        <v>922</v>
      </c>
      <c r="V7" s="36">
        <v>21.14</v>
      </c>
      <c r="W7" s="36">
        <v>43.61</v>
      </c>
      <c r="X7" s="36">
        <v>80.260000000000005</v>
      </c>
      <c r="Y7" s="36">
        <v>77.78</v>
      </c>
      <c r="Z7" s="36">
        <v>78.209999999999994</v>
      </c>
      <c r="AA7" s="36">
        <v>78.599999999999994</v>
      </c>
      <c r="AB7" s="36">
        <v>92.42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1258.56</v>
      </c>
      <c r="BF7" s="36">
        <v>1262.69</v>
      </c>
      <c r="BG7" s="36">
        <v>1105.3399999999999</v>
      </c>
      <c r="BH7" s="36">
        <v>1047.7</v>
      </c>
      <c r="BI7" s="36">
        <v>1052.96</v>
      </c>
      <c r="BJ7" s="36">
        <v>442.18</v>
      </c>
      <c r="BK7" s="36">
        <v>421.01</v>
      </c>
      <c r="BL7" s="36">
        <v>430.64</v>
      </c>
      <c r="BM7" s="36">
        <v>446.63</v>
      </c>
      <c r="BN7" s="36">
        <v>416.91</v>
      </c>
      <c r="BO7" s="36">
        <v>375.36</v>
      </c>
      <c r="BP7" s="36">
        <v>76.97</v>
      </c>
      <c r="BQ7" s="36">
        <v>76.89</v>
      </c>
      <c r="BR7" s="36">
        <v>76.959999999999994</v>
      </c>
      <c r="BS7" s="36">
        <v>75.37</v>
      </c>
      <c r="BT7" s="36">
        <v>91.17</v>
      </c>
      <c r="BU7" s="36">
        <v>61.59</v>
      </c>
      <c r="BV7" s="36">
        <v>58.98</v>
      </c>
      <c r="BW7" s="36">
        <v>58.78</v>
      </c>
      <c r="BX7" s="36">
        <v>58.53</v>
      </c>
      <c r="BY7" s="36">
        <v>57.93</v>
      </c>
      <c r="BZ7" s="36">
        <v>60.44</v>
      </c>
      <c r="CA7" s="36">
        <v>128</v>
      </c>
      <c r="CB7" s="36">
        <v>132.37</v>
      </c>
      <c r="CC7" s="36">
        <v>124.7</v>
      </c>
      <c r="CD7" s="36">
        <v>126.24</v>
      </c>
      <c r="CE7" s="36">
        <v>106.36</v>
      </c>
      <c r="CF7" s="36">
        <v>242.92</v>
      </c>
      <c r="CG7" s="36">
        <v>253.84</v>
      </c>
      <c r="CH7" s="36">
        <v>257.02999999999997</v>
      </c>
      <c r="CI7" s="36">
        <v>266.57</v>
      </c>
      <c r="CJ7" s="36">
        <v>276.93</v>
      </c>
      <c r="CK7" s="36">
        <v>267.61</v>
      </c>
      <c r="CL7" s="36">
        <v>100</v>
      </c>
      <c r="CM7" s="36">
        <v>100</v>
      </c>
      <c r="CN7" s="36">
        <v>100</v>
      </c>
      <c r="CO7" s="36">
        <v>100</v>
      </c>
      <c r="CP7" s="36">
        <v>100</v>
      </c>
      <c r="CQ7" s="36">
        <v>57.53</v>
      </c>
      <c r="CR7" s="36">
        <v>60.03</v>
      </c>
      <c r="CS7" s="36">
        <v>61.93</v>
      </c>
      <c r="CT7" s="36">
        <v>58.06</v>
      </c>
      <c r="CU7" s="36">
        <v>59.08</v>
      </c>
      <c r="CV7" s="36">
        <v>57.75</v>
      </c>
      <c r="CW7" s="36">
        <v>40.520000000000003</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2016-02-03T09:25:04Z</dcterms:created>
  <dcterms:modified xsi:type="dcterms:W3CDTF">2016-02-18T05:17:04Z</dcterms:modified>
  <cp:category/>
</cp:coreProperties>
</file>