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_pcsui260301\Desktop\"/>
    </mc:Choice>
  </mc:AlternateContent>
  <workbookProtection workbookPassword="B501" lockStructure="1"/>
  <bookViews>
    <workbookView xWindow="0" yWindow="0" windowWidth="16020" windowHeight="4350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O6" i="5"/>
  <c r="P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W8" i="4"/>
  <c r="B8" i="4"/>
  <c r="B6" i="4"/>
  <c r="D10" i="5" l="1"/>
  <c r="C10" i="5"/>
  <c r="E10" i="5"/>
  <c r="B10" i="5"/>
</calcChain>
</file>

<file path=xl/sharedStrings.xml><?xml version="1.0" encoding="utf-8"?>
<sst xmlns="http://schemas.openxmlformats.org/spreadsheetml/2006/main" count="309" uniqueCount="110">
  <si>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</si>
  <si>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</si>
  <si>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</si>
  <si>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</si>
  <si>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</si>
  <si>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</si>
  <si>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</si>
  <si>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</si>
  <si>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</si>
  <si>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</si>
  <si>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</si>
  <si>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</si>
  <si>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</si>
  <si>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</si>
  <si>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</si>
  <si>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</si>
  <si>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</si>
  <si>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</si>
  <si>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</si>
  <si>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</si>
  <si>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</si>
  <si>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</si>
  <si>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</si>
  <si>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</si>
  <si>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</si>
  <si>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</si>
  <si>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</si>
  <si>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</si>
  <si>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</si>
  <si>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</si>
  <si>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</si>
  <si>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</si>
  <si>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</si>
  <si>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</si>
  <si>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</si>
  <si>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</si>
  <si>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</si>
  <si>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</si>
  <si>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</si>
  <si>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</si>
  <si>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</si>
  <si>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</si>
  <si>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</si>
  <si>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</si>
  <si>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</si>
  <si>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</si>
  <si>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</si>
  <si>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</si>
  <si>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</si>
  <si>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</si>
  <si>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</si>
  <si>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</si>
  <si>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</si>
  <si>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</si>
  <si>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</si>
  <si>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</si>
  <si>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</si>
  <si>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</si>
  <si>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</si>
  <si>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</si>
  <si>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</si>
  <si>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</si>
  <si>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</si>
  <si>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</si>
  <si>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</si>
  <si>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</si>
  <si>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</si>
  <si>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</si>
  <si>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</si>
  <si>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</si>
  <si>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</si>
  <si>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</si>
  <si>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</si>
  <si>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</si>
  <si>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</si>
  <si>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</si>
  <si>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</si>
  <si>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</si>
  <si>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</si>
  <si>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</si>
  <si>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</si>
  <si>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</si>
  <si>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</si>
  <si>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</si>
  <si>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</si>
  <si>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</si>
  <si>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</si>
  <si>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</si>
  <si>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</si>
  <si>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</si>
  <si>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</si>
  <si>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</si>
  <si>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</si>
  <si>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</si>
  <si>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</si>
  <si>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</si>
  <si>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酒々井町</t>
  </si>
  <si>
    <t>法適用</t>
  </si>
  <si>
    <t>下水道事業</t>
  </si>
  <si>
    <t>特定環境保全公共下水道</t>
  </si>
  <si>
    <t>D1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</si>
  <si>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</si>
  <si>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</si>
  <si>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</si>
  <si>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</si>
  <si>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</si>
  <si>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</si>
  <si>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有形固定資産減価償却率は低く、管渠老朽化率も０％であり、施設は新しい状況である。
　供用開始から３３年ほどであり、大規模修繕等は発生していない。
　今後は「下水道長寿命化計画」の策定により、計画的な管渠の更新等を実施していく予定である。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4">
      <t>ヒク</t>
    </rPh>
    <rPh sb="16" eb="17">
      <t>カン</t>
    </rPh>
    <rPh sb="17" eb="18">
      <t>キョ</t>
    </rPh>
    <rPh sb="18" eb="21">
      <t>ロウキュウカ</t>
    </rPh>
    <rPh sb="21" eb="22">
      <t>リツ</t>
    </rPh>
    <rPh sb="29" eb="31">
      <t>シセツ</t>
    </rPh>
    <rPh sb="32" eb="33">
      <t>アタラ</t>
    </rPh>
    <rPh sb="35" eb="37">
      <t>ジョウキョウ</t>
    </rPh>
    <rPh sb="43" eb="45">
      <t>キョウヨウ</t>
    </rPh>
    <rPh sb="45" eb="47">
      <t>カイシ</t>
    </rPh>
    <rPh sb="51" eb="52">
      <t>ネン</t>
    </rPh>
    <rPh sb="58" eb="61">
      <t>ダイキボ</t>
    </rPh>
    <rPh sb="61" eb="63">
      <t>シュウゼン</t>
    </rPh>
    <rPh sb="63" eb="64">
      <t>ナド</t>
    </rPh>
    <rPh sb="65" eb="67">
      <t>ハッセイ</t>
    </rPh>
    <rPh sb="75" eb="77">
      <t>コンゴ</t>
    </rPh>
    <rPh sb="79" eb="82">
      <t>ゲスイドウ</t>
    </rPh>
    <rPh sb="82" eb="83">
      <t>チョウ</t>
    </rPh>
    <rPh sb="83" eb="86">
      <t>ジュミョウカ</t>
    </rPh>
    <rPh sb="86" eb="88">
      <t>ケイカク</t>
    </rPh>
    <rPh sb="90" eb="92">
      <t>サクテイ</t>
    </rPh>
    <rPh sb="96" eb="99">
      <t>ケイカクテキ</t>
    </rPh>
    <rPh sb="100" eb="101">
      <t>カン</t>
    </rPh>
    <rPh sb="101" eb="102">
      <t>キョ</t>
    </rPh>
    <rPh sb="103" eb="105">
      <t>コウシン</t>
    </rPh>
    <rPh sb="105" eb="106">
      <t>ナド</t>
    </rPh>
    <rPh sb="107" eb="109">
      <t>ジッシ</t>
    </rPh>
    <rPh sb="113" eb="115">
      <t>ヨテイ</t>
    </rPh>
    <phoneticPr fontId="4"/>
  </si>
  <si>
    <r>
      <t>　法適用の初年度であるため、特別損失の計上により一時的な累積欠損金が発生しているが、次年度以降は解消していく見込みであり、管渠の老朽化についても、現時点では問題がない状況である。</t>
    </r>
    <r>
      <rPr>
        <b/>
        <sz val="11"/>
        <color theme="1"/>
        <rFont val="ＭＳ ゴシック"/>
        <family val="3"/>
        <charset val="128"/>
      </rPr>
      <t xml:space="preserve">
　</t>
    </r>
    <r>
      <rPr>
        <sz val="11"/>
        <color theme="1"/>
        <rFont val="ＭＳ ゴシック"/>
        <family val="3"/>
        <charset val="128"/>
      </rPr>
      <t>今後は全体計画における未整備区域について、計画的な整備により増収を図るとともに、長期的視点に立った管渠の更新を実施する必要があり、「下水道事業見直し事業計画」及び「下水道長寿命化計画」の策定等により健全経営を図っていく予定である。</t>
    </r>
    <rPh sb="1" eb="2">
      <t>ホウ</t>
    </rPh>
    <rPh sb="2" eb="4">
      <t>テキヨウ</t>
    </rPh>
    <rPh sb="5" eb="8">
      <t>ショネンド</t>
    </rPh>
    <rPh sb="14" eb="16">
      <t>トクベツ</t>
    </rPh>
    <rPh sb="16" eb="18">
      <t>ソンシツ</t>
    </rPh>
    <rPh sb="19" eb="21">
      <t>ケイジョウ</t>
    </rPh>
    <rPh sb="24" eb="27">
      <t>イチジテキ</t>
    </rPh>
    <rPh sb="28" eb="30">
      <t>ルイセキ</t>
    </rPh>
    <rPh sb="30" eb="33">
      <t>ケッソンキン</t>
    </rPh>
    <rPh sb="34" eb="36">
      <t>ハッセイ</t>
    </rPh>
    <rPh sb="42" eb="45">
      <t>ジネンド</t>
    </rPh>
    <rPh sb="45" eb="47">
      <t>イコウ</t>
    </rPh>
    <rPh sb="48" eb="50">
      <t>カイショウ</t>
    </rPh>
    <rPh sb="54" eb="56">
      <t>ミコ</t>
    </rPh>
    <rPh sb="61" eb="62">
      <t>カン</t>
    </rPh>
    <rPh sb="62" eb="63">
      <t>キョ</t>
    </rPh>
    <rPh sb="64" eb="67">
      <t>ロウキュウカ</t>
    </rPh>
    <rPh sb="73" eb="76">
      <t>ゲンジテン</t>
    </rPh>
    <rPh sb="78" eb="80">
      <t>モンダイ</t>
    </rPh>
    <rPh sb="83" eb="85">
      <t>ジョウキョウ</t>
    </rPh>
    <rPh sb="91" eb="93">
      <t>コンゴ</t>
    </rPh>
    <rPh sb="94" eb="96">
      <t>ゼンタイ</t>
    </rPh>
    <rPh sb="96" eb="98">
      <t>ケイカク</t>
    </rPh>
    <rPh sb="102" eb="105">
      <t>ミセイビ</t>
    </rPh>
    <rPh sb="105" eb="107">
      <t>クイキ</t>
    </rPh>
    <rPh sb="112" eb="115">
      <t>ケイカクテキ</t>
    </rPh>
    <rPh sb="116" eb="118">
      <t>セイビ</t>
    </rPh>
    <rPh sb="121" eb="123">
      <t>ゾウシュウ</t>
    </rPh>
    <rPh sb="124" eb="125">
      <t>ハカ</t>
    </rPh>
    <rPh sb="131" eb="134">
      <t>チョウキテキ</t>
    </rPh>
    <rPh sb="134" eb="136">
      <t>シテン</t>
    </rPh>
    <rPh sb="137" eb="138">
      <t>タ</t>
    </rPh>
    <rPh sb="140" eb="141">
      <t>カン</t>
    </rPh>
    <rPh sb="141" eb="142">
      <t>キョ</t>
    </rPh>
    <rPh sb="143" eb="145">
      <t>コウシン</t>
    </rPh>
    <rPh sb="146" eb="148">
      <t>ジッシ</t>
    </rPh>
    <rPh sb="150" eb="152">
      <t>ヒツヨウ</t>
    </rPh>
    <rPh sb="157" eb="160">
      <t>ゲスイドウ</t>
    </rPh>
    <rPh sb="160" eb="162">
      <t>ジギョウ</t>
    </rPh>
    <rPh sb="162" eb="164">
      <t>ミナオ</t>
    </rPh>
    <rPh sb="165" eb="167">
      <t>ジギョウ</t>
    </rPh>
    <rPh sb="167" eb="169">
      <t>ケイカク</t>
    </rPh>
    <rPh sb="170" eb="171">
      <t>オヨ</t>
    </rPh>
    <rPh sb="173" eb="176">
      <t>ゲスイドウ</t>
    </rPh>
    <rPh sb="176" eb="177">
      <t>チョウ</t>
    </rPh>
    <rPh sb="177" eb="180">
      <t>ジュミョウカ</t>
    </rPh>
    <rPh sb="180" eb="182">
      <t>ケイカク</t>
    </rPh>
    <rPh sb="184" eb="186">
      <t>サクテイ</t>
    </rPh>
    <rPh sb="186" eb="187">
      <t>ナド</t>
    </rPh>
    <rPh sb="190" eb="192">
      <t>ケンゼン</t>
    </rPh>
    <rPh sb="192" eb="194">
      <t>ケイエイ</t>
    </rPh>
    <rPh sb="195" eb="196">
      <t>ハカ</t>
    </rPh>
    <rPh sb="200" eb="202">
      <t>ヨテイ</t>
    </rPh>
    <phoneticPr fontId="4"/>
  </si>
  <si>
    <t>　経常収支は赤字である。累積欠損金比率は０％を超えているが、これは法適化初年度であるため、特別損失を計上していることにより発生しており、次年度以降は解消する見込みである。
　企業債残高の規模は、類似団体と比較して低い状態であり、流動比率も高く、資金には余裕があるといえる。</t>
    <rPh sb="1" eb="3">
      <t>ケイジョウ</t>
    </rPh>
    <rPh sb="3" eb="5">
      <t>シュウシ</t>
    </rPh>
    <rPh sb="6" eb="8">
      <t>アカジ</t>
    </rPh>
    <rPh sb="12" eb="14">
      <t>ルイセキ</t>
    </rPh>
    <rPh sb="14" eb="17">
      <t>ケッソンキン</t>
    </rPh>
    <rPh sb="17" eb="19">
      <t>ヒリツ</t>
    </rPh>
    <rPh sb="23" eb="24">
      <t>コ</t>
    </rPh>
    <rPh sb="33" eb="34">
      <t>ホウ</t>
    </rPh>
    <rPh sb="87" eb="89">
      <t>キギョウ</t>
    </rPh>
    <rPh sb="89" eb="90">
      <t>サイ</t>
    </rPh>
    <rPh sb="90" eb="92">
      <t>ザンダカ</t>
    </rPh>
    <rPh sb="93" eb="95">
      <t>キボ</t>
    </rPh>
    <rPh sb="97" eb="99">
      <t>ルイジ</t>
    </rPh>
    <rPh sb="99" eb="101">
      <t>ダンタイ</t>
    </rPh>
    <rPh sb="102" eb="104">
      <t>ヒカク</t>
    </rPh>
    <rPh sb="106" eb="107">
      <t>ヒク</t>
    </rPh>
    <rPh sb="108" eb="110">
      <t>ジョウタイ</t>
    </rPh>
    <rPh sb="114" eb="116">
      <t>リュウドウ</t>
    </rPh>
    <rPh sb="116" eb="118">
      <t>ヒリツ</t>
    </rPh>
    <rPh sb="119" eb="120">
      <t>タカ</t>
    </rPh>
    <rPh sb="122" eb="124">
      <t>シキン</t>
    </rPh>
    <rPh sb="126" eb="128">
      <t>ヨユウ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</si>
</sst>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26496"/>
        <c:axId val="10341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26496"/>
        <c:axId val="103418736"/>
      </c:lineChart>
      <c:dateAx>
        <c:axId val="10342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18736"/>
        <c:crosses val="autoZero"/>
        <c:auto val="1"/>
        <c:lblOffset val="100"/>
        <c:baseTimeUnit val="years"/>
      </c:dateAx>
      <c:valAx>
        <c:axId val="10341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2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18208"/>
        <c:axId val="16501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38.409999999999997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18208"/>
        <c:axId val="165018600"/>
      </c:lineChart>
      <c:dateAx>
        <c:axId val="1650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018600"/>
        <c:crosses val="autoZero"/>
        <c:auto val="1"/>
        <c:lblOffset val="100"/>
        <c:baseTimeUnit val="years"/>
      </c:dateAx>
      <c:valAx>
        <c:axId val="16501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01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19776"/>
        <c:axId val="165020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19776"/>
        <c:axId val="165020168"/>
      </c:lineChart>
      <c:dateAx>
        <c:axId val="16501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020168"/>
        <c:crosses val="autoZero"/>
        <c:auto val="1"/>
        <c:lblOffset val="100"/>
        <c:baseTimeUnit val="years"/>
      </c:dateAx>
      <c:valAx>
        <c:axId val="165020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01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84768"/>
        <c:axId val="164577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84768"/>
        <c:axId val="164577272"/>
      </c:lineChart>
      <c:dateAx>
        <c:axId val="16508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577272"/>
        <c:crosses val="autoZero"/>
        <c:auto val="1"/>
        <c:lblOffset val="100"/>
        <c:baseTimeUnit val="years"/>
      </c:dateAx>
      <c:valAx>
        <c:axId val="164577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08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70400"/>
        <c:axId val="16469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70400"/>
        <c:axId val="164696896"/>
      </c:lineChart>
      <c:dateAx>
        <c:axId val="16457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696896"/>
        <c:crosses val="autoZero"/>
        <c:auto val="1"/>
        <c:lblOffset val="100"/>
        <c:baseTimeUnit val="years"/>
      </c:dateAx>
      <c:valAx>
        <c:axId val="16469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57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54920"/>
        <c:axId val="16477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54920"/>
        <c:axId val="164772448"/>
      </c:lineChart>
      <c:dateAx>
        <c:axId val="164654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72448"/>
        <c:crosses val="autoZero"/>
        <c:auto val="1"/>
        <c:lblOffset val="100"/>
        <c:baseTimeUnit val="years"/>
      </c:dateAx>
      <c:valAx>
        <c:axId val="16477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654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79784"/>
        <c:axId val="16478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79784"/>
        <c:axId val="164780176"/>
      </c:lineChart>
      <c:dateAx>
        <c:axId val="164779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80176"/>
        <c:crosses val="autoZero"/>
        <c:auto val="1"/>
        <c:lblOffset val="100"/>
        <c:baseTimeUnit val="years"/>
      </c:dateAx>
      <c:valAx>
        <c:axId val="16478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79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81352"/>
        <c:axId val="16478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81352"/>
        <c:axId val="164781744"/>
      </c:lineChart>
      <c:dateAx>
        <c:axId val="164781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81744"/>
        <c:crosses val="autoZero"/>
        <c:auto val="1"/>
        <c:lblOffset val="100"/>
        <c:baseTimeUnit val="years"/>
      </c:dateAx>
      <c:valAx>
        <c:axId val="16478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81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167.93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86392"/>
        <c:axId val="16488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1504.21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86392"/>
        <c:axId val="164886784"/>
      </c:lineChart>
      <c:dateAx>
        <c:axId val="164886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86784"/>
        <c:crosses val="autoZero"/>
        <c:auto val="1"/>
        <c:lblOffset val="100"/>
        <c:baseTimeUnit val="years"/>
      </c:dateAx>
      <c:valAx>
        <c:axId val="16488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86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76.760000000000005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87960"/>
        <c:axId val="16488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87960"/>
        <c:axId val="164888352"/>
      </c:lineChart>
      <c:dateAx>
        <c:axId val="164887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88352"/>
        <c:crosses val="autoZero"/>
        <c:auto val="1"/>
        <c:lblOffset val="100"/>
        <c:baseTimeUnit val="years"/>
      </c:dateAx>
      <c:valAx>
        <c:axId val="16488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87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293.70999999999998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89528"/>
        <c:axId val="16488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216.49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89528"/>
        <c:axId val="164889920"/>
      </c:lineChart>
      <c:dateAx>
        <c:axId val="16488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89920"/>
        <c:crosses val="autoZero"/>
        <c:auto val="1"/>
        <c:lblOffset val="100"/>
        <c:baseTimeUnit val="years"/>
      </c:dateAx>
      <c:valAx>
        <c:axId val="16488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89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【154.95】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W8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酒々井町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21348</v>
      </c>
      <c r="AM8" s="64"/>
      <c r="AN8" s="64"/>
      <c r="AO8" s="64"/>
      <c r="AP8" s="64"/>
      <c r="AQ8" s="64"/>
      <c r="AR8" s="64"/>
      <c r="AS8" s="64"/>
      <c r="AT8" s="63">
        <f>データ!S6</f>
        <v>19.010000000000002</v>
      </c>
      <c r="AU8" s="63"/>
      <c r="AV8" s="63"/>
      <c r="AW8" s="63"/>
      <c r="AX8" s="63"/>
      <c r="AY8" s="63"/>
      <c r="AZ8" s="63"/>
      <c r="BA8" s="63"/>
      <c r="BB8" s="63">
        <f>データ!T6</f>
        <v>1122.99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90.3</v>
      </c>
      <c r="J10" s="63"/>
      <c r="K10" s="63"/>
      <c r="L10" s="63"/>
      <c r="M10" s="63"/>
      <c r="N10" s="63"/>
      <c r="O10" s="63"/>
      <c r="P10" s="63">
        <f>データ!O6</f>
        <v>3.28</v>
      </c>
      <c r="Q10" s="63"/>
      <c r="R10" s="63"/>
      <c r="S10" s="63"/>
      <c r="T10" s="63"/>
      <c r="U10" s="63"/>
      <c r="V10" s="63"/>
      <c r="W10" s="63">
        <f>データ!P6</f>
        <v>82.95</v>
      </c>
      <c r="X10" s="63"/>
      <c r="Y10" s="63"/>
      <c r="Z10" s="63"/>
      <c r="AA10" s="63"/>
      <c r="AB10" s="63"/>
      <c r="AC10" s="63"/>
      <c r="AD10" s="64">
        <f>データ!Q6</f>
        <v>2163</v>
      </c>
      <c r="AE10" s="64"/>
      <c r="AF10" s="64"/>
      <c r="AG10" s="64"/>
      <c r="AH10" s="64"/>
      <c r="AI10" s="64"/>
      <c r="AJ10" s="64"/>
      <c r="AK10" s="2"/>
      <c r="AL10" s="64">
        <f>データ!U6</f>
        <v>699</v>
      </c>
      <c r="AM10" s="64"/>
      <c r="AN10" s="64"/>
      <c r="AO10" s="64"/>
      <c r="AP10" s="64"/>
      <c r="AQ10" s="64"/>
      <c r="AR10" s="64"/>
      <c r="AS10" s="64"/>
      <c r="AT10" s="63">
        <f>データ!V6</f>
        <v>0.79</v>
      </c>
      <c r="AU10" s="63"/>
      <c r="AV10" s="63"/>
      <c r="AW10" s="63"/>
      <c r="AX10" s="63"/>
      <c r="AY10" s="63"/>
      <c r="AZ10" s="63"/>
      <c r="BA10" s="63"/>
      <c r="BB10" s="63">
        <f>データ!W6</f>
        <v>884.81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123226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千葉県　酒々井町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D1</v>
      </c>
      <c r="M6" s="32" t="str">
        <f t="shared" si="3"/>
        <v>-</v>
      </c>
      <c r="N6" s="32">
        <f t="shared" si="3"/>
        <v>90.3</v>
      </c>
      <c r="O6" s="32">
        <f t="shared" si="3"/>
        <v>3.28</v>
      </c>
      <c r="P6" s="32">
        <f t="shared" si="3"/>
        <v>82.95</v>
      </c>
      <c r="Q6" s="32">
        <f t="shared" si="3"/>
        <v>2163</v>
      </c>
      <c r="R6" s="32">
        <f t="shared" si="3"/>
        <v>21348</v>
      </c>
      <c r="S6" s="32">
        <f t="shared" si="3"/>
        <v>19.010000000000002</v>
      </c>
      <c r="T6" s="32">
        <f t="shared" si="3"/>
        <v>1122.99</v>
      </c>
      <c r="U6" s="32">
        <f t="shared" si="3"/>
        <v>699</v>
      </c>
      <c r="V6" s="32">
        <f t="shared" si="3"/>
        <v>0.79</v>
      </c>
      <c r="W6" s="32">
        <f t="shared" si="3"/>
        <v>884.81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 t="str">
        <f t="shared" si="4"/>
        <v>-</v>
      </c>
      <c r="AB6" s="33">
        <f t="shared" si="4"/>
        <v>95.69</v>
      </c>
      <c r="AC6" s="33" t="str">
        <f t="shared" si="4"/>
        <v>-</v>
      </c>
      <c r="AD6" s="33" t="str">
        <f t="shared" si="4"/>
        <v>-</v>
      </c>
      <c r="AE6" s="33" t="str">
        <f t="shared" si="4"/>
        <v>-</v>
      </c>
      <c r="AF6" s="33" t="str">
        <f t="shared" si="4"/>
        <v>-</v>
      </c>
      <c r="AG6" s="33">
        <f t="shared" si="4"/>
        <v>93.62</v>
      </c>
      <c r="AH6" s="32" t="str">
        <f>IF(AH7="","",IF(AH7="-","【-】","【"&amp;SUBSTITUTE(TEXT(AH7,"#,##0.00"),"-","△")&amp;"】"))</f>
        <v>【99.53】</v>
      </c>
      <c r="AI6" s="33" t="str">
        <f>IF(AI7="",NA(),AI7)</f>
        <v>-</v>
      </c>
      <c r="AJ6" s="33" t="str">
        <f t="shared" ref="AJ6:AR6" si="5">IF(AJ7="",NA(),AJ7)</f>
        <v>-</v>
      </c>
      <c r="AK6" s="33" t="str">
        <f t="shared" si="5"/>
        <v>-</v>
      </c>
      <c r="AL6" s="33" t="str">
        <f t="shared" si="5"/>
        <v>-</v>
      </c>
      <c r="AM6" s="33">
        <f t="shared" si="5"/>
        <v>6.77</v>
      </c>
      <c r="AN6" s="33" t="str">
        <f t="shared" si="5"/>
        <v>-</v>
      </c>
      <c r="AO6" s="33" t="str">
        <f t="shared" si="5"/>
        <v>-</v>
      </c>
      <c r="AP6" s="33" t="str">
        <f t="shared" si="5"/>
        <v>-</v>
      </c>
      <c r="AQ6" s="33" t="str">
        <f t="shared" si="5"/>
        <v>-</v>
      </c>
      <c r="AR6" s="33">
        <f t="shared" si="5"/>
        <v>50.43</v>
      </c>
      <c r="AS6" s="32" t="str">
        <f>IF(AS7="","",IF(AS7="-","【-】","【"&amp;SUBSTITUTE(TEXT(AS7,"#,##0.00"),"-","△")&amp;"】"))</f>
        <v>【154.95】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 t="str">
        <f t="shared" si="6"/>
        <v>-</v>
      </c>
      <c r="AX6" s="33">
        <f t="shared" si="6"/>
        <v>274.18</v>
      </c>
      <c r="AY6" s="33" t="str">
        <f t="shared" si="6"/>
        <v>-</v>
      </c>
      <c r="AZ6" s="33" t="str">
        <f t="shared" si="6"/>
        <v>-</v>
      </c>
      <c r="BA6" s="33" t="str">
        <f t="shared" si="6"/>
        <v>-</v>
      </c>
      <c r="BB6" s="33" t="str">
        <f t="shared" si="6"/>
        <v>-</v>
      </c>
      <c r="BC6" s="33">
        <f t="shared" si="6"/>
        <v>34.29</v>
      </c>
      <c r="BD6" s="32" t="str">
        <f>IF(BD7="","",IF(BD7="-","【-】","【"&amp;SUBSTITUTE(TEXT(BD7,"#,##0.00"),"-","△")&amp;"】"))</f>
        <v>【59.45】</v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 t="str">
        <f t="shared" si="7"/>
        <v>-</v>
      </c>
      <c r="BI6" s="33">
        <f t="shared" si="7"/>
        <v>167.93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 t="str">
        <f t="shared" si="7"/>
        <v>-</v>
      </c>
      <c r="BN6" s="33">
        <f t="shared" si="7"/>
        <v>1504.21</v>
      </c>
      <c r="BO6" s="32" t="str">
        <f>IF(BO7="","",IF(BO7="-","【-】","【"&amp;SUBSTITUTE(TEXT(BO7,"#,##0.00"),"-","△")&amp;"】"))</f>
        <v>【1,479.31】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 t="str">
        <f t="shared" si="8"/>
        <v>-</v>
      </c>
      <c r="BT6" s="33">
        <f t="shared" si="8"/>
        <v>76.760000000000005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 t="str">
        <f t="shared" si="8"/>
        <v>-</v>
      </c>
      <c r="BY6" s="33">
        <f t="shared" si="8"/>
        <v>67.41</v>
      </c>
      <c r="BZ6" s="32" t="str">
        <f>IF(BZ7="","",IF(BZ7="-","【-】","【"&amp;SUBSTITUTE(TEXT(BZ7,"#,##0.00"),"-","△")&amp;"】"))</f>
        <v>【63.50】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 t="str">
        <f t="shared" si="9"/>
        <v>-</v>
      </c>
      <c r="CE6" s="33">
        <f t="shared" si="9"/>
        <v>293.70999999999998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 t="str">
        <f t="shared" si="9"/>
        <v>-</v>
      </c>
      <c r="CJ6" s="33">
        <f t="shared" si="9"/>
        <v>216.49</v>
      </c>
      <c r="CK6" s="32" t="str">
        <f>IF(CK7="","",IF(CK7="-","【-】","【"&amp;SUBSTITUTE(TEXT(CK7,"#,##0.00"),"-","△")&amp;"】"))</f>
        <v>【253.12】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 t="str">
        <f t="shared" si="10"/>
        <v>-</v>
      </c>
      <c r="CU6" s="33">
        <f t="shared" si="10"/>
        <v>38.409999999999997</v>
      </c>
      <c r="CV6" s="32" t="str">
        <f>IF(CV7="","",IF(CV7="-","【-】","【"&amp;SUBSTITUTE(TEXT(CV7,"#,##0.00"),"-","△")&amp;"】"))</f>
        <v>【41.06】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 t="str">
        <f t="shared" si="11"/>
        <v>-</v>
      </c>
      <c r="DA6" s="33">
        <f t="shared" si="11"/>
        <v>91.99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 t="str">
        <f t="shared" si="11"/>
        <v>-</v>
      </c>
      <c r="DF6" s="33">
        <f t="shared" si="11"/>
        <v>86.28</v>
      </c>
      <c r="DG6" s="32" t="str">
        <f>IF(DG7="","",IF(DG7="-","【-】","【"&amp;SUBSTITUTE(TEXT(DG7,"#,##0.00"),"-","△")&amp;"】"))</f>
        <v>【80.39】</v>
      </c>
      <c r="DH6" s="33" t="str">
        <f>IF(DH7="",NA(),DH7)</f>
        <v>-</v>
      </c>
      <c r="DI6" s="33" t="str">
        <f t="shared" ref="DI6:DQ6" si="12">IF(DI7="",NA(),DI7)</f>
        <v>-</v>
      </c>
      <c r="DJ6" s="33" t="str">
        <f t="shared" si="12"/>
        <v>-</v>
      </c>
      <c r="DK6" s="33" t="str">
        <f t="shared" si="12"/>
        <v>-</v>
      </c>
      <c r="DL6" s="33">
        <f t="shared" si="12"/>
        <v>3.96</v>
      </c>
      <c r="DM6" s="33" t="str">
        <f t="shared" si="12"/>
        <v>-</v>
      </c>
      <c r="DN6" s="33" t="str">
        <f t="shared" si="12"/>
        <v>-</v>
      </c>
      <c r="DO6" s="33" t="str">
        <f t="shared" si="12"/>
        <v>-</v>
      </c>
      <c r="DP6" s="33" t="str">
        <f t="shared" si="12"/>
        <v>-</v>
      </c>
      <c r="DQ6" s="33">
        <f t="shared" si="12"/>
        <v>23.33</v>
      </c>
      <c r="DR6" s="32" t="str">
        <f>IF(DR7="","",IF(DR7="-","【-】","【"&amp;SUBSTITUTE(TEXT(DR7,"#,##0.00"),"-","△")&amp;"】"))</f>
        <v>【21.63】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3" t="str">
        <f t="shared" si="13"/>
        <v>-</v>
      </c>
      <c r="DW6" s="32">
        <f t="shared" si="13"/>
        <v>0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 t="str">
        <f t="shared" si="13"/>
        <v>-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【0.05】</v>
      </c>
    </row>
    <row r="7" spans="1:147" s="34" customFormat="1">
      <c r="A7" s="26"/>
      <c r="B7" s="35">
        <v>2014</v>
      </c>
      <c r="C7" s="35">
        <v>123226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90.3</v>
      </c>
      <c r="O7" s="36">
        <v>3.28</v>
      </c>
      <c r="P7" s="36">
        <v>82.95</v>
      </c>
      <c r="Q7" s="36">
        <v>2163</v>
      </c>
      <c r="R7" s="36">
        <v>21348</v>
      </c>
      <c r="S7" s="36">
        <v>19.010000000000002</v>
      </c>
      <c r="T7" s="36">
        <v>1122.99</v>
      </c>
      <c r="U7" s="36">
        <v>699</v>
      </c>
      <c r="V7" s="36">
        <v>0.79</v>
      </c>
      <c r="W7" s="36">
        <v>884.81</v>
      </c>
      <c r="X7" s="36" t="s">
        <v>101</v>
      </c>
      <c r="Y7" s="36" t="s">
        <v>101</v>
      </c>
      <c r="Z7" s="36" t="s">
        <v>101</v>
      </c>
      <c r="AA7" s="36" t="s">
        <v>101</v>
      </c>
      <c r="AB7" s="36">
        <v>95.69</v>
      </c>
      <c r="AC7" s="36" t="s">
        <v>101</v>
      </c>
      <c r="AD7" s="36" t="s">
        <v>101</v>
      </c>
      <c r="AE7" s="36" t="s">
        <v>101</v>
      </c>
      <c r="AF7" s="36" t="s">
        <v>101</v>
      </c>
      <c r="AG7" s="36">
        <v>93.62</v>
      </c>
      <c r="AH7" s="36">
        <v>99.53</v>
      </c>
      <c r="AI7" s="36" t="s">
        <v>101</v>
      </c>
      <c r="AJ7" s="36" t="s">
        <v>101</v>
      </c>
      <c r="AK7" s="36" t="s">
        <v>101</v>
      </c>
      <c r="AL7" s="36" t="s">
        <v>101</v>
      </c>
      <c r="AM7" s="36">
        <v>6.77</v>
      </c>
      <c r="AN7" s="36" t="s">
        <v>101</v>
      </c>
      <c r="AO7" s="36" t="s">
        <v>101</v>
      </c>
      <c r="AP7" s="36" t="s">
        <v>101</v>
      </c>
      <c r="AQ7" s="36" t="s">
        <v>101</v>
      </c>
      <c r="AR7" s="36">
        <v>50.43</v>
      </c>
      <c r="AS7" s="36">
        <v>154.94999999999999</v>
      </c>
      <c r="AT7" s="36" t="s">
        <v>101</v>
      </c>
      <c r="AU7" s="36" t="s">
        <v>101</v>
      </c>
      <c r="AV7" s="36" t="s">
        <v>101</v>
      </c>
      <c r="AW7" s="36" t="s">
        <v>101</v>
      </c>
      <c r="AX7" s="36">
        <v>274.18</v>
      </c>
      <c r="AY7" s="36" t="s">
        <v>101</v>
      </c>
      <c r="AZ7" s="36" t="s">
        <v>101</v>
      </c>
      <c r="BA7" s="36" t="s">
        <v>101</v>
      </c>
      <c r="BB7" s="36" t="s">
        <v>101</v>
      </c>
      <c r="BC7" s="36">
        <v>34.29</v>
      </c>
      <c r="BD7" s="36">
        <v>59.45</v>
      </c>
      <c r="BE7" s="36" t="s">
        <v>101</v>
      </c>
      <c r="BF7" s="36" t="s">
        <v>101</v>
      </c>
      <c r="BG7" s="36" t="s">
        <v>101</v>
      </c>
      <c r="BH7" s="36" t="s">
        <v>101</v>
      </c>
      <c r="BI7" s="36">
        <v>167.93</v>
      </c>
      <c r="BJ7" s="36" t="s">
        <v>101</v>
      </c>
      <c r="BK7" s="36" t="s">
        <v>101</v>
      </c>
      <c r="BL7" s="36" t="s">
        <v>101</v>
      </c>
      <c r="BM7" s="36" t="s">
        <v>101</v>
      </c>
      <c r="BN7" s="36">
        <v>1504.21</v>
      </c>
      <c r="BO7" s="36">
        <v>1479.31</v>
      </c>
      <c r="BP7" s="36" t="s">
        <v>101</v>
      </c>
      <c r="BQ7" s="36" t="s">
        <v>101</v>
      </c>
      <c r="BR7" s="36" t="s">
        <v>101</v>
      </c>
      <c r="BS7" s="36" t="s">
        <v>101</v>
      </c>
      <c r="BT7" s="36">
        <v>76.760000000000005</v>
      </c>
      <c r="BU7" s="36" t="s">
        <v>101</v>
      </c>
      <c r="BV7" s="36" t="s">
        <v>101</v>
      </c>
      <c r="BW7" s="36" t="s">
        <v>101</v>
      </c>
      <c r="BX7" s="36" t="s">
        <v>101</v>
      </c>
      <c r="BY7" s="36">
        <v>67.41</v>
      </c>
      <c r="BZ7" s="36">
        <v>63.5</v>
      </c>
      <c r="CA7" s="36" t="s">
        <v>101</v>
      </c>
      <c r="CB7" s="36" t="s">
        <v>101</v>
      </c>
      <c r="CC7" s="36" t="s">
        <v>101</v>
      </c>
      <c r="CD7" s="36" t="s">
        <v>101</v>
      </c>
      <c r="CE7" s="36">
        <v>293.70999999999998</v>
      </c>
      <c r="CF7" s="36" t="s">
        <v>101</v>
      </c>
      <c r="CG7" s="36" t="s">
        <v>101</v>
      </c>
      <c r="CH7" s="36" t="s">
        <v>101</v>
      </c>
      <c r="CI7" s="36" t="s">
        <v>101</v>
      </c>
      <c r="CJ7" s="36">
        <v>216.49</v>
      </c>
      <c r="CK7" s="36">
        <v>253.12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 t="s">
        <v>101</v>
      </c>
      <c r="CS7" s="36" t="s">
        <v>101</v>
      </c>
      <c r="CT7" s="36" t="s">
        <v>101</v>
      </c>
      <c r="CU7" s="36">
        <v>38.409999999999997</v>
      </c>
      <c r="CV7" s="36">
        <v>41.06</v>
      </c>
      <c r="CW7" s="36" t="s">
        <v>101</v>
      </c>
      <c r="CX7" s="36" t="s">
        <v>101</v>
      </c>
      <c r="CY7" s="36" t="s">
        <v>101</v>
      </c>
      <c r="CZ7" s="36" t="s">
        <v>101</v>
      </c>
      <c r="DA7" s="36">
        <v>91.99</v>
      </c>
      <c r="DB7" s="36" t="s">
        <v>101</v>
      </c>
      <c r="DC7" s="36" t="s">
        <v>101</v>
      </c>
      <c r="DD7" s="36" t="s">
        <v>101</v>
      </c>
      <c r="DE7" s="36" t="s">
        <v>101</v>
      </c>
      <c r="DF7" s="36">
        <v>86.28</v>
      </c>
      <c r="DG7" s="36">
        <v>80.39</v>
      </c>
      <c r="DH7" s="36" t="s">
        <v>101</v>
      </c>
      <c r="DI7" s="36" t="s">
        <v>101</v>
      </c>
      <c r="DJ7" s="36" t="s">
        <v>101</v>
      </c>
      <c r="DK7" s="36" t="s">
        <v>101</v>
      </c>
      <c r="DL7" s="36">
        <v>3.96</v>
      </c>
      <c r="DM7" s="36" t="s">
        <v>101</v>
      </c>
      <c r="DN7" s="36" t="s">
        <v>101</v>
      </c>
      <c r="DO7" s="36" t="s">
        <v>101</v>
      </c>
      <c r="DP7" s="36" t="s">
        <v>101</v>
      </c>
      <c r="DQ7" s="36">
        <v>23.33</v>
      </c>
      <c r="DR7" s="36">
        <v>21.63</v>
      </c>
      <c r="DS7" s="36" t="s">
        <v>101</v>
      </c>
      <c r="DT7" s="36" t="s">
        <v>101</v>
      </c>
      <c r="DU7" s="36" t="s">
        <v>101</v>
      </c>
      <c r="DV7" s="36" t="s">
        <v>101</v>
      </c>
      <c r="DW7" s="36">
        <v>0</v>
      </c>
      <c r="DX7" s="36" t="s">
        <v>101</v>
      </c>
      <c r="DY7" s="36" t="s">
        <v>101</v>
      </c>
      <c r="DZ7" s="36" t="s">
        <v>101</v>
      </c>
      <c r="EA7" s="36" t="s">
        <v>101</v>
      </c>
      <c r="EB7" s="36">
        <v>0</v>
      </c>
      <c r="EC7" s="36">
        <v>0</v>
      </c>
      <c r="ED7" s="36" t="s">
        <v>101</v>
      </c>
      <c r="EE7" s="36" t="s">
        <v>101</v>
      </c>
      <c r="EF7" s="36" t="s">
        <v>101</v>
      </c>
      <c r="EG7" s="36" t="s">
        <v>101</v>
      </c>
      <c r="EH7" s="36">
        <v>0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>
        <v>7.0000000000000007E-2</v>
      </c>
      <c r="EN7" s="36">
        <v>0.05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u_pcsui260301</cp:lastModifiedBy>
  <cp:lastPrinted>2016-02-19T05:29:33Z</cp:lastPrinted>
  <dcterms:created xsi:type="dcterms:W3CDTF">2016-02-03T07:46:42Z</dcterms:created>
  <dcterms:modified xsi:type="dcterms:W3CDTF">2016-02-19T05:35:08Z</dcterms:modified>
  <cp:category/>
</cp:coreProperties>
</file>