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<sst xmlns="http://schemas.openxmlformats.org/spreadsheetml/2006/main" count="221" uniqueCount="110">
  <si>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</si>
  <si>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</si>
  <si>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</si>
  <si>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</si>
  <si>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</si>
  <si>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</si>
  <si>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</si>
  <si>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</si>
  <si>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</si>
  <si>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</si>
  <si>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</si>
  <si>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</si>
  <si>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</si>
  <si>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</si>
  <si>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</si>
  <si>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</si>
  <si>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</si>
  <si>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</si>
  <si>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</si>
  <si>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</si>
  <si>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</si>
  <si>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</si>
  <si>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</si>
  <si>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</si>
  <si>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</si>
  <si>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</si>
  <si>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</si>
  <si>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</si>
  <si>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</si>
  <si>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</si>
  <si>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</si>
  <si>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</si>
  <si>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</si>
  <si>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</si>
  <si>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</si>
  <si>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</si>
  <si>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</si>
  <si>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</si>
  <si>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</si>
  <si>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</si>
  <si>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</si>
  <si>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</si>
  <si>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</si>
  <si>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</si>
  <si>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</si>
  <si>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</si>
  <si>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</si>
  <si>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</si>
  <si>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</si>
  <si>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</si>
  <si>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</si>
  <si>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</si>
  <si>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</si>
  <si>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</si>
  <si>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</si>
  <si>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</si>
  <si>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</si>
  <si>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</si>
  <si>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</si>
  <si>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</si>
  <si>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</si>
  <si>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</si>
  <si>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</si>
  <si>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</si>
  <si>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</si>
  <si>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</si>
  <si>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</si>
  <si>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</si>
  <si>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</si>
  <si>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</si>
  <si>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</si>
  <si>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</si>
  <si>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</si>
  <si>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</si>
  <si>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</si>
  <si>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</si>
  <si>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</si>
  <si>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</si>
  <si>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</si>
  <si>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</si>
  <si>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</si>
  <si>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</si>
  <si>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</si>
  <si>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</si>
  <si>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</si>
  <si>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</si>
  <si>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</si>
  <si>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</si>
  <si>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</si>
  <si>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</si>
  <si>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</si>
  <si>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</si>
  <si>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</si>
  <si>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</si>
  <si>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</si>
  <si>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山武市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</si>
  <si>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</si>
  <si>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</si>
  <si>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</si>
  <si>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</si>
  <si>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</si>
  <si>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</si>
  <si>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</si>
  <si>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</si>
  <si>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</si>
  <si>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</si>
  <si>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</si>
  <si>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地方債の償還額が増加しているため収益的収支比率が下がっている。償還額は27年度から35年度がピークなので以降は改善が見込まれる。
　企業債の償還を全額一般会計で負担しているため、企業債残高対事業規模比率は０となっている。
　使用料収入の確保については、接続率の低い地区があるので接続率の向上を図ることで経費回収率の改善が見込める。
</t>
    <rPh sb="1" eb="4">
      <t>チホウサイ</t>
    </rPh>
    <rPh sb="5" eb="7">
      <t>ショウカン</t>
    </rPh>
    <rPh sb="7" eb="8">
      <t>ガク</t>
    </rPh>
    <rPh sb="9" eb="11">
      <t>ゾウカ</t>
    </rPh>
    <rPh sb="17" eb="20">
      <t>シュウエキテキ</t>
    </rPh>
    <rPh sb="20" eb="22">
      <t>シュウシ</t>
    </rPh>
    <rPh sb="22" eb="24">
      <t>ヒリツ</t>
    </rPh>
    <rPh sb="25" eb="26">
      <t>サ</t>
    </rPh>
    <rPh sb="32" eb="34">
      <t>ショウカン</t>
    </rPh>
    <rPh sb="34" eb="35">
      <t>ガク</t>
    </rPh>
    <rPh sb="38" eb="40">
      <t>ネンド</t>
    </rPh>
    <rPh sb="44" eb="45">
      <t>ネン</t>
    </rPh>
    <rPh sb="45" eb="46">
      <t>ド</t>
    </rPh>
    <rPh sb="53" eb="55">
      <t>イコウ</t>
    </rPh>
    <rPh sb="56" eb="58">
      <t>カイゼン</t>
    </rPh>
    <rPh sb="59" eb="61">
      <t>ミコ</t>
    </rPh>
    <rPh sb="67" eb="69">
      <t>キギョウ</t>
    </rPh>
    <rPh sb="69" eb="70">
      <t>サイ</t>
    </rPh>
    <rPh sb="71" eb="73">
      <t>ショウカン</t>
    </rPh>
    <rPh sb="74" eb="76">
      <t>ゼンガク</t>
    </rPh>
    <rPh sb="76" eb="78">
      <t>イッパン</t>
    </rPh>
    <rPh sb="78" eb="80">
      <t>カイケイ</t>
    </rPh>
    <rPh sb="81" eb="83">
      <t>フタン</t>
    </rPh>
    <rPh sb="90" eb="92">
      <t>キギョウ</t>
    </rPh>
    <rPh sb="92" eb="93">
      <t>サイ</t>
    </rPh>
    <rPh sb="93" eb="95">
      <t>ザンダカ</t>
    </rPh>
    <rPh sb="95" eb="96">
      <t>タイ</t>
    </rPh>
    <rPh sb="96" eb="98">
      <t>ジギョウ</t>
    </rPh>
    <rPh sb="98" eb="100">
      <t>キボ</t>
    </rPh>
    <rPh sb="100" eb="102">
      <t>ヒリツ</t>
    </rPh>
    <rPh sb="113" eb="116">
      <t>シヨウリョウ</t>
    </rPh>
    <rPh sb="116" eb="118">
      <t>シュウニュウ</t>
    </rPh>
    <rPh sb="119" eb="121">
      <t>カクホ</t>
    </rPh>
    <rPh sb="127" eb="129">
      <t>セツゾク</t>
    </rPh>
    <rPh sb="129" eb="130">
      <t>リツ</t>
    </rPh>
    <rPh sb="131" eb="132">
      <t>ヒク</t>
    </rPh>
    <rPh sb="133" eb="135">
      <t>チク</t>
    </rPh>
    <rPh sb="140" eb="142">
      <t>セツゾク</t>
    </rPh>
    <rPh sb="142" eb="143">
      <t>リツ</t>
    </rPh>
    <rPh sb="144" eb="146">
      <t>コウジョウ</t>
    </rPh>
    <rPh sb="147" eb="148">
      <t>ハカ</t>
    </rPh>
    <rPh sb="152" eb="154">
      <t>ケイヒ</t>
    </rPh>
    <rPh sb="154" eb="156">
      <t>カイシュウ</t>
    </rPh>
    <rPh sb="156" eb="157">
      <t>リツ</t>
    </rPh>
    <rPh sb="158" eb="160">
      <t>カイゼン</t>
    </rPh>
    <rPh sb="161" eb="163">
      <t>ミコ</t>
    </rPh>
    <phoneticPr fontId="4"/>
  </si>
  <si>
    <t>供用開始から１６年のため大規模修繕等予定なし。</t>
    <rPh sb="0" eb="2">
      <t>キョウヨウ</t>
    </rPh>
    <rPh sb="2" eb="4">
      <t>カイシ</t>
    </rPh>
    <rPh sb="8" eb="9">
      <t>ネン</t>
    </rPh>
    <rPh sb="12" eb="15">
      <t>ダイキボ</t>
    </rPh>
    <rPh sb="15" eb="17">
      <t>シュウゼン</t>
    </rPh>
    <rPh sb="17" eb="18">
      <t>トウ</t>
    </rPh>
    <rPh sb="18" eb="20">
      <t>ヨテイ</t>
    </rPh>
    <phoneticPr fontId="4"/>
  </si>
  <si>
    <t>　経営の健全性・効率性の確保のためには、接続率向上のために臨戸や広報紙・ホームページへの掲載等の加入促進の啓発活動が必要である。</t>
    <rPh sb="1" eb="3">
      <t>ケイエイ</t>
    </rPh>
    <rPh sb="4" eb="7">
      <t>ケンゼンセイ</t>
    </rPh>
    <rPh sb="8" eb="11">
      <t>コウリツセイ</t>
    </rPh>
    <rPh sb="12" eb="14">
      <t>カクホ</t>
    </rPh>
    <rPh sb="20" eb="22">
      <t>セツゾク</t>
    </rPh>
    <rPh sb="22" eb="23">
      <t>リツ</t>
    </rPh>
    <rPh sb="23" eb="25">
      <t>コウジョウ</t>
    </rPh>
    <rPh sb="58" eb="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</si>
</sst>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634176"/>
        <c:axId val="993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97634176"/>
        <c:axId val="99364864"/>
      </c:lineChart>
      <c:dateAx>
        <c:axId val="97634176"/>
        <c:scaling>
          <c:orientation val="minMax"/>
        </c:scaling>
        <c:delete val="1"/>
        <c:axPos val="b"/>
        <c:numFmt formatCode="ge" sourceLinked="1"/>
        <c:majorTickMark val="none"/>
        <c:minorTickMark val="none"/>
        <c:tickLblPos val="none"/>
        <c:crossAx val="99364864"/>
        <c:crosses val="autoZero"/>
        <c:auto val="1"/>
        <c:lblOffset val="100"/>
        <c:baseTimeUnit val="years"/>
      </c:dateAx>
      <c:valAx>
        <c:axId val="993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41.09</c:v>
                </c:pt>
                <c:pt idx="1">
                  <c:v>42.26</c:v>
                </c:pt>
                <c:pt idx="2">
                  <c:v>41.83</c:v>
                </c:pt>
                <c:pt idx="3">
                  <c:v>41</c:v>
                </c:pt>
                <c:pt idx="4">
                  <c:v>41.97</c:v>
                </c:pt>
              </c:numCache>
            </c:numRef>
          </c:val>
        </c:ser>
        <c:dLbls>
          <c:showLegendKey val="0"/>
          <c:showVal val="0"/>
          <c:showCatName val="0"/>
          <c:showSerName val="0"/>
          <c:showPercent val="0"/>
          <c:showBubbleSize val="0"/>
        </c:dLbls>
        <c:gapWidth val="150"/>
        <c:axId val="100997376"/>
        <c:axId val="1010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100997376"/>
        <c:axId val="101011840"/>
      </c:lineChart>
      <c:dateAx>
        <c:axId val="100997376"/>
        <c:scaling>
          <c:orientation val="minMax"/>
        </c:scaling>
        <c:delete val="1"/>
        <c:axPos val="b"/>
        <c:numFmt formatCode="ge" sourceLinked="1"/>
        <c:majorTickMark val="none"/>
        <c:minorTickMark val="none"/>
        <c:tickLblPos val="none"/>
        <c:crossAx val="101011840"/>
        <c:crosses val="autoZero"/>
        <c:auto val="1"/>
        <c:lblOffset val="100"/>
        <c:baseTimeUnit val="years"/>
      </c:dateAx>
      <c:valAx>
        <c:axId val="1010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57.49</c:v>
                </c:pt>
                <c:pt idx="1">
                  <c:v>59.25</c:v>
                </c:pt>
                <c:pt idx="2">
                  <c:v>59.2</c:v>
                </c:pt>
                <c:pt idx="3">
                  <c:v>53.66</c:v>
                </c:pt>
                <c:pt idx="4">
                  <c:v>54.43</c:v>
                </c:pt>
              </c:numCache>
            </c:numRef>
          </c:val>
        </c:ser>
        <c:dLbls>
          <c:showLegendKey val="0"/>
          <c:showVal val="0"/>
          <c:showCatName val="0"/>
          <c:showSerName val="0"/>
          <c:showPercent val="0"/>
          <c:showBubbleSize val="0"/>
        </c:dLbls>
        <c:gapWidth val="150"/>
        <c:axId val="101055104"/>
        <c:axId val="1010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101055104"/>
        <c:axId val="101061376"/>
      </c:lineChart>
      <c:dateAx>
        <c:axId val="101055104"/>
        <c:scaling>
          <c:orientation val="minMax"/>
        </c:scaling>
        <c:delete val="1"/>
        <c:axPos val="b"/>
        <c:numFmt formatCode="ge" sourceLinked="1"/>
        <c:majorTickMark val="none"/>
        <c:minorTickMark val="none"/>
        <c:tickLblPos val="none"/>
        <c:crossAx val="101061376"/>
        <c:crosses val="autoZero"/>
        <c:auto val="1"/>
        <c:lblOffset val="100"/>
        <c:baseTimeUnit val="years"/>
      </c:dateAx>
      <c:valAx>
        <c:axId val="1010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65.13</c:v>
                </c:pt>
                <c:pt idx="1">
                  <c:v>61.18</c:v>
                </c:pt>
                <c:pt idx="2">
                  <c:v>57.28</c:v>
                </c:pt>
                <c:pt idx="3">
                  <c:v>53.79</c:v>
                </c:pt>
                <c:pt idx="4">
                  <c:v>52.37</c:v>
                </c:pt>
              </c:numCache>
            </c:numRef>
          </c:val>
        </c:ser>
        <c:dLbls>
          <c:showLegendKey val="0"/>
          <c:showVal val="0"/>
          <c:showCatName val="0"/>
          <c:showSerName val="0"/>
          <c:showPercent val="0"/>
          <c:showBubbleSize val="0"/>
        </c:dLbls>
        <c:gapWidth val="150"/>
        <c:axId val="99390976"/>
        <c:axId val="993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390976"/>
        <c:axId val="99392896"/>
      </c:lineChart>
      <c:dateAx>
        <c:axId val="99390976"/>
        <c:scaling>
          <c:orientation val="minMax"/>
        </c:scaling>
        <c:delete val="1"/>
        <c:axPos val="b"/>
        <c:numFmt formatCode="ge" sourceLinked="1"/>
        <c:majorTickMark val="none"/>
        <c:minorTickMark val="none"/>
        <c:tickLblPos val="none"/>
        <c:crossAx val="99392896"/>
        <c:crosses val="autoZero"/>
        <c:auto val="1"/>
        <c:lblOffset val="100"/>
        <c:baseTimeUnit val="years"/>
      </c:dateAx>
      <c:valAx>
        <c:axId val="993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24768"/>
        <c:axId val="998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24768"/>
        <c:axId val="99826688"/>
      </c:lineChart>
      <c:dateAx>
        <c:axId val="99824768"/>
        <c:scaling>
          <c:orientation val="minMax"/>
        </c:scaling>
        <c:delete val="1"/>
        <c:axPos val="b"/>
        <c:numFmt formatCode="ge" sourceLinked="1"/>
        <c:majorTickMark val="none"/>
        <c:minorTickMark val="none"/>
        <c:tickLblPos val="none"/>
        <c:crossAx val="99826688"/>
        <c:crosses val="autoZero"/>
        <c:auto val="1"/>
        <c:lblOffset val="100"/>
        <c:baseTimeUnit val="years"/>
      </c:dateAx>
      <c:valAx>
        <c:axId val="998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74304"/>
        <c:axId val="9987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74304"/>
        <c:axId val="99875840"/>
      </c:lineChart>
      <c:dateAx>
        <c:axId val="99874304"/>
        <c:scaling>
          <c:orientation val="minMax"/>
        </c:scaling>
        <c:delete val="1"/>
        <c:axPos val="b"/>
        <c:numFmt formatCode="ge" sourceLinked="1"/>
        <c:majorTickMark val="none"/>
        <c:minorTickMark val="none"/>
        <c:tickLblPos val="none"/>
        <c:crossAx val="99875840"/>
        <c:crosses val="autoZero"/>
        <c:auto val="1"/>
        <c:lblOffset val="100"/>
        <c:baseTimeUnit val="years"/>
      </c:dateAx>
      <c:valAx>
        <c:axId val="998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44160"/>
        <c:axId val="996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44160"/>
        <c:axId val="99646080"/>
      </c:lineChart>
      <c:dateAx>
        <c:axId val="99644160"/>
        <c:scaling>
          <c:orientation val="minMax"/>
        </c:scaling>
        <c:delete val="1"/>
        <c:axPos val="b"/>
        <c:numFmt formatCode="ge" sourceLinked="1"/>
        <c:majorTickMark val="none"/>
        <c:minorTickMark val="none"/>
        <c:tickLblPos val="none"/>
        <c:crossAx val="99646080"/>
        <c:crosses val="autoZero"/>
        <c:auto val="1"/>
        <c:lblOffset val="100"/>
        <c:baseTimeUnit val="years"/>
      </c:dateAx>
      <c:valAx>
        <c:axId val="996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84736"/>
        <c:axId val="996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84736"/>
        <c:axId val="99686656"/>
      </c:lineChart>
      <c:dateAx>
        <c:axId val="99684736"/>
        <c:scaling>
          <c:orientation val="minMax"/>
        </c:scaling>
        <c:delete val="1"/>
        <c:axPos val="b"/>
        <c:numFmt formatCode="ge" sourceLinked="1"/>
        <c:majorTickMark val="none"/>
        <c:minorTickMark val="none"/>
        <c:tickLblPos val="none"/>
        <c:crossAx val="99686656"/>
        <c:crosses val="autoZero"/>
        <c:auto val="1"/>
        <c:lblOffset val="100"/>
        <c:baseTimeUnit val="years"/>
      </c:dateAx>
      <c:valAx>
        <c:axId val="996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721216"/>
        <c:axId val="997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99721216"/>
        <c:axId val="99723136"/>
      </c:lineChart>
      <c:dateAx>
        <c:axId val="99721216"/>
        <c:scaling>
          <c:orientation val="minMax"/>
        </c:scaling>
        <c:delete val="1"/>
        <c:axPos val="b"/>
        <c:numFmt formatCode="ge" sourceLinked="1"/>
        <c:majorTickMark val="none"/>
        <c:minorTickMark val="none"/>
        <c:tickLblPos val="none"/>
        <c:crossAx val="99723136"/>
        <c:crosses val="autoZero"/>
        <c:auto val="1"/>
        <c:lblOffset val="100"/>
        <c:baseTimeUnit val="years"/>
      </c:dateAx>
      <c:valAx>
        <c:axId val="997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49.06</c:v>
                </c:pt>
                <c:pt idx="1">
                  <c:v>53.62</c:v>
                </c:pt>
                <c:pt idx="2">
                  <c:v>68.3</c:v>
                </c:pt>
                <c:pt idx="3">
                  <c:v>59.19</c:v>
                </c:pt>
                <c:pt idx="4">
                  <c:v>54.91</c:v>
                </c:pt>
              </c:numCache>
            </c:numRef>
          </c:val>
        </c:ser>
        <c:dLbls>
          <c:showLegendKey val="0"/>
          <c:showVal val="0"/>
          <c:showCatName val="0"/>
          <c:showSerName val="0"/>
          <c:showPercent val="0"/>
          <c:showBubbleSize val="0"/>
        </c:dLbls>
        <c:gapWidth val="150"/>
        <c:axId val="101268864"/>
        <c:axId val="1012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101268864"/>
        <c:axId val="101279232"/>
      </c:lineChart>
      <c:dateAx>
        <c:axId val="101268864"/>
        <c:scaling>
          <c:orientation val="minMax"/>
        </c:scaling>
        <c:delete val="1"/>
        <c:axPos val="b"/>
        <c:numFmt formatCode="ge" sourceLinked="1"/>
        <c:majorTickMark val="none"/>
        <c:minorTickMark val="none"/>
        <c:tickLblPos val="none"/>
        <c:crossAx val="101279232"/>
        <c:crosses val="autoZero"/>
        <c:auto val="1"/>
        <c:lblOffset val="100"/>
        <c:baseTimeUnit val="years"/>
      </c:dateAx>
      <c:valAx>
        <c:axId val="1012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272.3</c:v>
                </c:pt>
                <c:pt idx="1">
                  <c:v>255.75</c:v>
                </c:pt>
                <c:pt idx="2">
                  <c:v>203.51</c:v>
                </c:pt>
                <c:pt idx="3">
                  <c:v>239.81</c:v>
                </c:pt>
                <c:pt idx="4">
                  <c:v>262.38</c:v>
                </c:pt>
              </c:numCache>
            </c:numRef>
          </c:val>
        </c:ser>
        <c:dLbls>
          <c:showLegendKey val="0"/>
          <c:showVal val="0"/>
          <c:showCatName val="0"/>
          <c:showSerName val="0"/>
          <c:showPercent val="0"/>
          <c:showBubbleSize val="0"/>
        </c:dLbls>
        <c:gapWidth val="150"/>
        <c:axId val="101313152"/>
        <c:axId val="1013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101313152"/>
        <c:axId val="101315328"/>
      </c:lineChart>
      <c:dateAx>
        <c:axId val="101313152"/>
        <c:scaling>
          <c:orientation val="minMax"/>
        </c:scaling>
        <c:delete val="1"/>
        <c:axPos val="b"/>
        <c:numFmt formatCode="ge" sourceLinked="1"/>
        <c:majorTickMark val="none"/>
        <c:minorTickMark val="none"/>
        <c:tickLblPos val="none"/>
        <c:crossAx val="101315328"/>
        <c:crosses val="autoZero"/>
        <c:auto val="1"/>
        <c:lblOffset val="100"/>
        <c:baseTimeUnit val="years"/>
      </c:dateAx>
      <c:valAx>
        <c:axId val="1013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23"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千葉県　山武市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54904</v>
      </c>
      <c r="AM8" s="70"/>
      <c r="AN8" s="70"/>
      <c r="AO8" s="70"/>
      <c r="AP8" s="70"/>
      <c r="AQ8" s="70"/>
      <c r="AR8" s="70"/>
      <c r="AS8" s="70"/>
      <c r="AT8" s="69">
        <f>データ!S6</f>
        <v>146.77000000000001</v>
      </c>
      <c r="AU8" s="69"/>
      <c r="AV8" s="69"/>
      <c r="AW8" s="69"/>
      <c r="AX8" s="69"/>
      <c r="AY8" s="69"/>
      <c r="AZ8" s="69"/>
      <c r="BA8" s="69"/>
      <c r="BB8" s="69">
        <f>データ!T6</f>
        <v>374.08</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10.1</v>
      </c>
      <c r="Q10" s="69"/>
      <c r="R10" s="69"/>
      <c r="S10" s="69"/>
      <c r="T10" s="69"/>
      <c r="U10" s="69"/>
      <c r="V10" s="69"/>
      <c r="W10" s="69">
        <f>データ!P6</f>
        <v>100</v>
      </c>
      <c r="X10" s="69"/>
      <c r="Y10" s="69"/>
      <c r="Z10" s="69"/>
      <c r="AA10" s="69"/>
      <c r="AB10" s="69"/>
      <c r="AC10" s="69"/>
      <c r="AD10" s="70">
        <f>データ!Q6</f>
        <v>3780</v>
      </c>
      <c r="AE10" s="70"/>
      <c r="AF10" s="70"/>
      <c r="AG10" s="70"/>
      <c r="AH10" s="70"/>
      <c r="AI10" s="70"/>
      <c r="AJ10" s="70"/>
      <c r="AK10" s="2"/>
      <c r="AL10" s="70">
        <f>データ!U6</f>
        <v>5513</v>
      </c>
      <c r="AM10" s="70"/>
      <c r="AN10" s="70"/>
      <c r="AO10" s="70"/>
      <c r="AP10" s="70"/>
      <c r="AQ10" s="70"/>
      <c r="AR10" s="70"/>
      <c r="AS10" s="70"/>
      <c r="AT10" s="69">
        <f>データ!V6</f>
        <v>2.57</v>
      </c>
      <c r="AU10" s="69"/>
      <c r="AV10" s="69"/>
      <c r="AW10" s="69"/>
      <c r="AX10" s="69"/>
      <c r="AY10" s="69"/>
      <c r="AZ10" s="69"/>
      <c r="BA10" s="69"/>
      <c r="BB10" s="69">
        <f>データ!W6</f>
        <v>2145.14</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35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53</v>
      </c>
      <c r="B4" s="28"/>
      <c r="C4" s="28"/>
      <c r="D4" s="28"/>
      <c r="E4" s="28"/>
      <c r="F4" s="28"/>
      <c r="G4" s="28"/>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122378</v>
      </c>
      <c r="D6" s="31">
        <f t="shared" si="3"/>
        <v>47</v>
      </c>
      <c r="E6" s="31">
        <f t="shared" si="3"/>
        <v>17</v>
      </c>
      <c r="F6" s="31">
        <f t="shared" si="3"/>
        <v>5</v>
      </c>
      <c r="G6" s="31">
        <f t="shared" si="3"/>
        <v>0</v>
      </c>
      <c r="H6" s="31" t="str">
        <f t="shared" si="3"/>
        <v>千葉県　山武市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10.1</v>
      </c>
      <c r="P6" s="32">
        <f t="shared" si="3"/>
        <v>100</v>
      </c>
      <c r="Q6" s="32">
        <f t="shared" si="3"/>
        <v>3780</v>
      </c>
      <c r="R6" s="32">
        <f t="shared" si="3"/>
        <v>54904</v>
      </c>
      <c r="S6" s="32">
        <f t="shared" si="3"/>
        <v>146.77000000000001</v>
      </c>
      <c r="T6" s="32">
        <f t="shared" si="3"/>
        <v>374.08</v>
      </c>
      <c r="U6" s="32">
        <f t="shared" si="3"/>
        <v>5513</v>
      </c>
      <c r="V6" s="32">
        <f t="shared" si="3"/>
        <v>2.57</v>
      </c>
      <c r="W6" s="32">
        <f t="shared" si="3"/>
        <v>2145.14</v>
      </c>
      <c r="X6" s="33">
        <f>IF(X7="",NA(),X7)</f>
        <v>65.13</v>
      </c>
      <c r="Y6" s="33">
        <f t="shared" ref="Y6:AG6" si="4">IF(Y7="",NA(),Y7)</f>
        <v>61.18</v>
      </c>
      <c r="Z6" s="33">
        <f t="shared" si="4"/>
        <v>57.28</v>
      </c>
      <c r="AA6" s="33">
        <f t="shared" si="4"/>
        <v>53.79</v>
      </c>
      <c r="AB6" s="33">
        <f t="shared" si="4"/>
        <v>52.37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1126.77</v>
      </c>
      <c r="BN6" s="33">
        <f t="shared" si="7"/>
        <v>1044.8</v>
      </c>
      <c r="BO6" s="32" t="str">
        <f>IF(BO7="","",IF(BO7="-","【-】","【"&amp;SUBSTITUTE(TEXT(BO7,"#,##0.00"),"-","△")&amp;"】"))</f>
        <v>【992.47】</v>
      </c>
      <c r="BP6" s="33">
        <f>IF(BP7="",NA(),BP7)</f>
        <v>49.06</v>
      </c>
      <c r="BQ6" s="33">
        <f t="shared" ref="BQ6:BY6" si="8">IF(BQ7="",NA(),BQ7)</f>
        <v>53.62</v>
      </c>
      <c r="BR6" s="33">
        <f t="shared" si="8"/>
        <v>68.3</v>
      </c>
      <c r="BS6" s="33">
        <f t="shared" si="8"/>
        <v>59.19</v>
      </c>
      <c r="BT6" s="33">
        <f t="shared" si="8"/>
        <v>54.91</v>
      </c>
      <c r="BU6" s="33">
        <f t="shared" si="8"/>
        <v>43.24</v>
      </c>
      <c r="BV6" s="33">
        <f t="shared" si="8"/>
        <v>42.13</v>
      </c>
      <c r="BW6" s="33">
        <f t="shared" si="8"/>
        <v>42.48</v>
      </c>
      <c r="BX6" s="33">
        <f t="shared" si="8"/>
        <v>50.9</v>
      </c>
      <c r="BY6" s="33">
        <f t="shared" si="8"/>
        <v>50.82</v>
      </c>
      <c r="BZ6" s="32" t="str">
        <f>IF(BZ7="","",IF(BZ7="-","【-】","【"&amp;SUBSTITUTE(TEXT(BZ7,"#,##0.00"),"-","△")&amp;"】"))</f>
        <v>【51.49】</v>
      </c>
      <c r="CA6" s="33">
        <f>IF(CA7="",NA(),CA7)</f>
        <v>272.3</v>
      </c>
      <c r="CB6" s="33">
        <f t="shared" ref="CB6:CJ6" si="9">IF(CB7="",NA(),CB7)</f>
        <v>255.75</v>
      </c>
      <c r="CC6" s="33">
        <f t="shared" si="9"/>
        <v>203.51</v>
      </c>
      <c r="CD6" s="33">
        <f t="shared" si="9"/>
        <v>239.81</v>
      </c>
      <c r="CE6" s="33">
        <f t="shared" si="9"/>
        <v>262.38</v>
      </c>
      <c r="CF6" s="33">
        <f t="shared" si="9"/>
        <v>338.76</v>
      </c>
      <c r="CG6" s="33">
        <f t="shared" si="9"/>
        <v>348.41</v>
      </c>
      <c r="CH6" s="33">
        <f t="shared" si="9"/>
        <v>343.8</v>
      </c>
      <c r="CI6" s="33">
        <f t="shared" si="9"/>
        <v>293.27</v>
      </c>
      <c r="CJ6" s="33">
        <f t="shared" si="9"/>
        <v>300.52</v>
      </c>
      <c r="CK6" s="32" t="str">
        <f>IF(CK7="","",IF(CK7="-","【-】","【"&amp;SUBSTITUTE(TEXT(CK7,"#,##0.00"),"-","△")&amp;"】"))</f>
        <v>【295.10】</v>
      </c>
      <c r="CL6" s="33">
        <f>IF(CL7="",NA(),CL7)</f>
        <v>41.09</v>
      </c>
      <c r="CM6" s="33">
        <f t="shared" ref="CM6:CU6" si="10">IF(CM7="",NA(),CM7)</f>
        <v>42.26</v>
      </c>
      <c r="CN6" s="33">
        <f t="shared" si="10"/>
        <v>41.83</v>
      </c>
      <c r="CO6" s="33">
        <f t="shared" si="10"/>
        <v>41</v>
      </c>
      <c r="CP6" s="33">
        <f t="shared" si="10"/>
        <v>41.97</v>
      </c>
      <c r="CQ6" s="33">
        <f t="shared" si="10"/>
        <v>44.65</v>
      </c>
      <c r="CR6" s="33">
        <f t="shared" si="10"/>
        <v>46.85</v>
      </c>
      <c r="CS6" s="33">
        <f t="shared" si="10"/>
        <v>46.06</v>
      </c>
      <c r="CT6" s="33">
        <f t="shared" si="10"/>
        <v>53.78</v>
      </c>
      <c r="CU6" s="33">
        <f t="shared" si="10"/>
        <v>53.24</v>
      </c>
      <c r="CV6" s="32" t="str">
        <f>IF(CV7="","",IF(CV7="-","【-】","【"&amp;SUBSTITUTE(TEXT(CV7,"#,##0.00"),"-","△")&amp;"】"))</f>
        <v>【53.32】</v>
      </c>
      <c r="CW6" s="33">
        <f>IF(CW7="",NA(),CW7)</f>
        <v>57.49</v>
      </c>
      <c r="CX6" s="33">
        <f t="shared" ref="CX6:DF6" si="11">IF(CX7="",NA(),CX7)</f>
        <v>59.25</v>
      </c>
      <c r="CY6" s="33">
        <f t="shared" si="11"/>
        <v>59.2</v>
      </c>
      <c r="CZ6" s="33">
        <f t="shared" si="11"/>
        <v>53.66</v>
      </c>
      <c r="DA6" s="33">
        <f t="shared" si="11"/>
        <v>54.43</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122378</v>
      </c>
      <c r="D7" s="35">
        <v>47</v>
      </c>
      <c r="E7" s="35">
        <v>17</v>
      </c>
      <c r="F7" s="35">
        <v>5</v>
      </c>
      <c r="G7" s="35">
        <v>0</v>
      </c>
      <c r="H7" s="35" t="s">
        <v>95</v>
      </c>
      <c r="I7" s="35" t="s">
        <v>96</v>
      </c>
      <c r="J7" s="35" t="s">
        <v>97</v>
      </c>
      <c r="K7" s="35" t="s">
        <v>98</v>
      </c>
      <c r="L7" s="35" t="s">
        <v>99</v>
      </c>
      <c r="M7" s="36" t="s">
        <v>100</v>
      </c>
      <c r="N7" s="36" t="s">
        <v>101</v>
      </c>
      <c r="O7" s="36">
        <v>10.1</v>
      </c>
      <c r="P7" s="36">
        <v>100</v>
      </c>
      <c r="Q7" s="36">
        <v>3780</v>
      </c>
      <c r="R7" s="36">
        <v>54904</v>
      </c>
      <c r="S7" s="36">
        <v>146.77000000000001</v>
      </c>
      <c r="T7" s="36">
        <v>374.08</v>
      </c>
      <c r="U7" s="36">
        <v>5513</v>
      </c>
      <c r="V7" s="36">
        <v>2.57</v>
      </c>
      <c r="W7" s="36">
        <v>2145.14</v>
      </c>
      <c r="X7" s="36">
        <v>65.13</v>
      </c>
      <c r="Y7" s="36">
        <v>61.18</v>
      </c>
      <c r="Z7" s="36">
        <v>57.28</v>
      </c>
      <c r="AA7" s="36">
        <v>53.79</v>
      </c>
      <c r="AB7" s="36">
        <v>52.37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1126.77</v>
      </c>
      <c r="BN7" s="36">
        <v>1044.8</v>
      </c>
      <c r="BO7" s="36">
        <v>992.47</v>
      </c>
      <c r="BP7" s="36">
        <v>49.06</v>
      </c>
      <c r="BQ7" s="36">
        <v>53.62</v>
      </c>
      <c r="BR7" s="36">
        <v>68.3</v>
      </c>
      <c r="BS7" s="36">
        <v>59.19</v>
      </c>
      <c r="BT7" s="36">
        <v>54.91</v>
      </c>
      <c r="BU7" s="36">
        <v>43.24</v>
      </c>
      <c r="BV7" s="36">
        <v>42.13</v>
      </c>
      <c r="BW7" s="36">
        <v>42.48</v>
      </c>
      <c r="BX7" s="36">
        <v>50.9</v>
      </c>
      <c r="BY7" s="36">
        <v>50.82</v>
      </c>
      <c r="BZ7" s="36">
        <v>51.49</v>
      </c>
      <c r="CA7" s="36">
        <v>272.3</v>
      </c>
      <c r="CB7" s="36">
        <v>255.75</v>
      </c>
      <c r="CC7" s="36">
        <v>203.51</v>
      </c>
      <c r="CD7" s="36">
        <v>239.81</v>
      </c>
      <c r="CE7" s="36">
        <v>262.38</v>
      </c>
      <c r="CF7" s="36">
        <v>338.76</v>
      </c>
      <c r="CG7" s="36">
        <v>348.41</v>
      </c>
      <c r="CH7" s="36">
        <v>343.8</v>
      </c>
      <c r="CI7" s="36">
        <v>293.27</v>
      </c>
      <c r="CJ7" s="36">
        <v>300.52</v>
      </c>
      <c r="CK7" s="36">
        <v>295.10000000000002</v>
      </c>
      <c r="CL7" s="36">
        <v>41.09</v>
      </c>
      <c r="CM7" s="36">
        <v>42.26</v>
      </c>
      <c r="CN7" s="36">
        <v>41.83</v>
      </c>
      <c r="CO7" s="36">
        <v>41</v>
      </c>
      <c r="CP7" s="36">
        <v>41.97</v>
      </c>
      <c r="CQ7" s="36">
        <v>44.65</v>
      </c>
      <c r="CR7" s="36">
        <v>46.85</v>
      </c>
      <c r="CS7" s="36">
        <v>46.06</v>
      </c>
      <c r="CT7" s="36">
        <v>53.78</v>
      </c>
      <c r="CU7" s="36">
        <v>53.24</v>
      </c>
      <c r="CV7" s="36">
        <v>53.32</v>
      </c>
      <c r="CW7" s="36">
        <v>57.49</v>
      </c>
      <c r="CX7" s="36">
        <v>59.25</v>
      </c>
      <c r="CY7" s="36">
        <v>59.2</v>
      </c>
      <c r="CZ7" s="36">
        <v>53.66</v>
      </c>
      <c r="DA7" s="36">
        <v>54.43</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山武市役所</cp:lastModifiedBy>
  <cp:lastPrinted>2016-02-18T08:44:57Z</cp:lastPrinted>
  <dcterms:created xsi:type="dcterms:W3CDTF">2016-02-03T09:12:09Z</dcterms:created>
  <dcterms:modified xsi:type="dcterms:W3CDTF">2016-02-18T08:59:18Z</dcterms:modified>
</cp:coreProperties>
</file>