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<sst xmlns="http://schemas.openxmlformats.org/spreadsheetml/2006/main" count="221" uniqueCount="111">
  <si>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</si>
  <si>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</si>
  <si>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</si>
  <si>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</si>
  <si>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</si>
  <si>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</si>
  <si>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</si>
  <si>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</si>
  <si>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</si>
  <si>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</si>
  <si>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</si>
  <si>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</si>
  <si>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</si>
  <si>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</si>
  <si>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</si>
  <si>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</si>
  <si>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</si>
  <si>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</si>
  <si>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</si>
  <si>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</si>
  <si>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</si>
  <si>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</si>
  <si>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</si>
  <si>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</si>
  <si>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</si>
  <si>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</si>
  <si>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</si>
  <si>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</si>
  <si>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</si>
  <si>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</si>
  <si>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</si>
  <si>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</si>
  <si>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</si>
  <si>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</si>
  <si>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</si>
  <si>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</si>
  <si>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</si>
  <si>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</si>
  <si>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</si>
  <si>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</si>
  <si>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</si>
  <si>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</si>
  <si>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</si>
  <si>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</si>
  <si>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</si>
  <si>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</si>
  <si>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</si>
  <si>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</si>
  <si>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</si>
  <si>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</si>
  <si>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</si>
  <si>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</si>
  <si>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</si>
  <si>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</si>
  <si>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</si>
  <si>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</si>
  <si>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</si>
  <si>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</si>
  <si>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</si>
  <si>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</si>
  <si>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</si>
  <si>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</si>
  <si>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</si>
  <si>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</si>
  <si>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</si>
  <si>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</si>
  <si>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</si>
  <si>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</si>
  <si>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</si>
  <si>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</si>
  <si>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</si>
  <si>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</si>
  <si>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</si>
  <si>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</si>
  <si>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</si>
  <si>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</si>
  <si>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</si>
  <si>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</si>
  <si>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</si>
  <si>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</si>
  <si>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</si>
  <si>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</si>
  <si>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</si>
  <si>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</si>
  <si>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</si>
  <si>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</si>
  <si>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</si>
  <si>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</si>
  <si>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</si>
  <si>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</si>
  <si>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</si>
  <si>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</si>
  <si>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</si>
  <si>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</si>
  <si>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</si>
  <si>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</si>
  <si>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袖ケ浦市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</si>
  <si>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</si>
  <si>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</si>
  <si>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</si>
  <si>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</si>
  <si>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</si>
  <si>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</si>
  <si>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</si>
  <si>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</si>
  <si>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</si>
  <si>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</si>
  <si>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</si>
  <si>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袖ケ浦市の農業集落排水事業は、平成１０年から袖ケ浦東部地区、平成１５年から松川地区、平成２４年から平岡地区が供用開始しており、計３地区となっております。
　平岡地区の供用開始に伴い、収益的収支比率、企業債残高対事業規模比率、経費回収率、施設利用率、水洗化率の数値が一時的に悪化しておりますが、水洗化率の上昇に伴い、今後改善していく予定となっています。
　汚水処理原価については、類似団体とほぼ同じ数値であるものの、依然として高い水準にあるため、料金収入の確保を図るとともに、維持管理費等の更なる縮減を図っていく必要があります。
</t>
    <rPh sb="6" eb="8">
      <t>ノウギョウ</t>
    </rPh>
    <rPh sb="8" eb="10">
      <t>シュウラク</t>
    </rPh>
    <rPh sb="10" eb="12">
      <t>ハイスイ</t>
    </rPh>
    <rPh sb="12" eb="14">
      <t>ジギョウ</t>
    </rPh>
    <rPh sb="16" eb="18">
      <t>ヘイセイ</t>
    </rPh>
    <rPh sb="20" eb="21">
      <t>ネン</t>
    </rPh>
    <rPh sb="23" eb="26">
      <t>ソデガウラ</t>
    </rPh>
    <rPh sb="26" eb="28">
      <t>トウブ</t>
    </rPh>
    <rPh sb="28" eb="30">
      <t>チク</t>
    </rPh>
    <rPh sb="31" eb="33">
      <t>ヘイセイ</t>
    </rPh>
    <rPh sb="35" eb="36">
      <t>ネン</t>
    </rPh>
    <rPh sb="38" eb="40">
      <t>マツカワ</t>
    </rPh>
    <rPh sb="40" eb="42">
      <t>チク</t>
    </rPh>
    <rPh sb="43" eb="45">
      <t>ヘイセイ</t>
    </rPh>
    <rPh sb="47" eb="48">
      <t>ネン</t>
    </rPh>
    <rPh sb="50" eb="52">
      <t>ヒラオカ</t>
    </rPh>
    <rPh sb="52" eb="54">
      <t>チク</t>
    </rPh>
    <rPh sb="55" eb="57">
      <t>キョウヨウ</t>
    </rPh>
    <rPh sb="57" eb="59">
      <t>カイシ</t>
    </rPh>
    <rPh sb="64" eb="65">
      <t>ケイ</t>
    </rPh>
    <rPh sb="66" eb="68">
      <t>チク</t>
    </rPh>
    <rPh sb="79" eb="81">
      <t>ヒラオカ</t>
    </rPh>
    <rPh sb="81" eb="83">
      <t>チク</t>
    </rPh>
    <rPh sb="84" eb="86">
      <t>キョウヨウ</t>
    </rPh>
    <rPh sb="86" eb="88">
      <t>カイシ</t>
    </rPh>
    <rPh sb="89" eb="90">
      <t>トモナ</t>
    </rPh>
    <rPh sb="92" eb="95">
      <t>シュウエキテキ</t>
    </rPh>
    <rPh sb="95" eb="97">
      <t>シュウシ</t>
    </rPh>
    <rPh sb="97" eb="99">
      <t>ヒリツ</t>
    </rPh>
    <rPh sb="100" eb="102">
      <t>キギョウ</t>
    </rPh>
    <rPh sb="102" eb="103">
      <t>サイ</t>
    </rPh>
    <rPh sb="103" eb="105">
      <t>ザンダカ</t>
    </rPh>
    <rPh sb="105" eb="106">
      <t>タイ</t>
    </rPh>
    <rPh sb="106" eb="108">
      <t>ジギョウ</t>
    </rPh>
    <rPh sb="108" eb="110">
      <t>キボ</t>
    </rPh>
    <rPh sb="110" eb="112">
      <t>ヒリツ</t>
    </rPh>
    <rPh sb="113" eb="115">
      <t>ケイヒ</t>
    </rPh>
    <rPh sb="115" eb="117">
      <t>カイシュウ</t>
    </rPh>
    <rPh sb="117" eb="118">
      <t>リツ</t>
    </rPh>
    <rPh sb="119" eb="121">
      <t>シセツ</t>
    </rPh>
    <rPh sb="121" eb="124">
      <t>リヨウリツ</t>
    </rPh>
    <rPh sb="125" eb="128">
      <t>スイセンカ</t>
    </rPh>
    <rPh sb="128" eb="129">
      <t>リツ</t>
    </rPh>
    <rPh sb="130" eb="132">
      <t>スウチ</t>
    </rPh>
    <rPh sb="133" eb="136">
      <t>イチジテキ</t>
    </rPh>
    <rPh sb="137" eb="139">
      <t>アッカ</t>
    </rPh>
    <rPh sb="147" eb="150">
      <t>スイセンカ</t>
    </rPh>
    <rPh sb="150" eb="151">
      <t>リツ</t>
    </rPh>
    <rPh sb="152" eb="154">
      <t>ジョウショウ</t>
    </rPh>
    <rPh sb="155" eb="156">
      <t>トモナ</t>
    </rPh>
    <rPh sb="158" eb="160">
      <t>コンゴ</t>
    </rPh>
    <rPh sb="160" eb="162">
      <t>カイゼン</t>
    </rPh>
    <rPh sb="166" eb="168">
      <t>ヨテイ</t>
    </rPh>
    <phoneticPr fontId="4"/>
  </si>
  <si>
    <t>　袖ケ浦市の農業集落排水施設は平成１０年から供用を開始しているため、老朽化は進んでいませんが、今後、処理場や管渠の計画的な更新を図っていく必要があります。</t>
    <rPh sb="1" eb="4">
      <t>ソデガウラ</t>
    </rPh>
    <rPh sb="4" eb="5">
      <t>シ</t>
    </rPh>
    <rPh sb="6" eb="8">
      <t>ノウギョウ</t>
    </rPh>
    <rPh sb="8" eb="10">
      <t>シュウラク</t>
    </rPh>
    <rPh sb="10" eb="12">
      <t>ハイスイ</t>
    </rPh>
    <rPh sb="12" eb="14">
      <t>シセツ</t>
    </rPh>
    <rPh sb="15" eb="17">
      <t>ヘイセイ</t>
    </rPh>
    <rPh sb="19" eb="20">
      <t>ネン</t>
    </rPh>
    <rPh sb="22" eb="24">
      <t>キョウヨウ</t>
    </rPh>
    <rPh sb="25" eb="27">
      <t>カイシ</t>
    </rPh>
    <rPh sb="34" eb="37">
      <t>ロウキュウカ</t>
    </rPh>
    <rPh sb="38" eb="39">
      <t>スス</t>
    </rPh>
    <rPh sb="47" eb="49">
      <t>コンゴ</t>
    </rPh>
    <rPh sb="50" eb="53">
      <t>ショリジョウ</t>
    </rPh>
    <rPh sb="54" eb="56">
      <t>カンキョ</t>
    </rPh>
    <rPh sb="57" eb="60">
      <t>ケイカクテキ</t>
    </rPh>
    <rPh sb="61" eb="63">
      <t>コウシン</t>
    </rPh>
    <rPh sb="64" eb="65">
      <t>ハカ</t>
    </rPh>
    <rPh sb="69" eb="71">
      <t>ヒツヨウ</t>
    </rPh>
    <phoneticPr fontId="4"/>
  </si>
  <si>
    <t>　農業集落排水事業の特性上、経費回収率が低く、汚水処理原価が高くなっており、料金改定の検討や維持管理費等の更なる縮減を図っていく必要があります。
　また、設備の計画的な更新を踏まえた上での、効率的な施設維持管理を行っていく必要があります。
　</t>
    <rPh sb="1" eb="3">
      <t>ノウギョウ</t>
    </rPh>
    <rPh sb="3" eb="5">
      <t>シュウラク</t>
    </rPh>
    <rPh sb="5" eb="7">
      <t>ハイスイ</t>
    </rPh>
    <rPh sb="7" eb="9">
      <t>ジギョウ</t>
    </rPh>
    <rPh sb="10" eb="12">
      <t>トクセイ</t>
    </rPh>
    <rPh sb="12" eb="13">
      <t>ジョウ</t>
    </rPh>
    <rPh sb="14" eb="16">
      <t>ケイヒ</t>
    </rPh>
    <rPh sb="16" eb="18">
      <t>カイシュウ</t>
    </rPh>
    <rPh sb="18" eb="19">
      <t>リツ</t>
    </rPh>
    <rPh sb="20" eb="21">
      <t>ヒク</t>
    </rPh>
    <rPh sb="23" eb="25">
      <t>オスイ</t>
    </rPh>
    <rPh sb="25" eb="27">
      <t>ショリ</t>
    </rPh>
    <rPh sb="27" eb="29">
      <t>ゲンカ</t>
    </rPh>
    <rPh sb="30" eb="31">
      <t>タカ</t>
    </rPh>
    <rPh sb="38" eb="40">
      <t>リョウキン</t>
    </rPh>
    <rPh sb="40" eb="42">
      <t>カイテイ</t>
    </rPh>
    <rPh sb="43" eb="45">
      <t>ケントウ</t>
    </rPh>
    <rPh sb="46" eb="48">
      <t>イジ</t>
    </rPh>
    <rPh sb="48" eb="51">
      <t>カンリヒ</t>
    </rPh>
    <rPh sb="51" eb="52">
      <t>トウ</t>
    </rPh>
    <rPh sb="53" eb="54">
      <t>サラ</t>
    </rPh>
    <rPh sb="56" eb="58">
      <t>シュクゲン</t>
    </rPh>
    <rPh sb="59" eb="60">
      <t>ハカ</t>
    </rPh>
    <rPh sb="64" eb="66">
      <t>ヒツヨウ</t>
    </rPh>
    <rPh sb="77" eb="79">
      <t>セツビ</t>
    </rPh>
    <rPh sb="80" eb="83">
      <t>ケイカクテキ</t>
    </rPh>
    <rPh sb="84" eb="86">
      <t>コウシン</t>
    </rPh>
    <rPh sb="91" eb="92">
      <t>ウエ</t>
    </rPh>
    <rPh sb="99" eb="101">
      <t>シセツ</t>
    </rPh>
    <rPh sb="101" eb="103">
      <t>イジ</t>
    </rPh>
    <rPh sb="103" eb="105">
      <t>カンリ</t>
    </rPh>
    <rPh sb="106" eb="107">
      <t>オコナ</t>
    </rPh>
    <rPh sb="111" eb="1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</si>
</sst>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497920"/>
        <c:axId val="870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86497920"/>
        <c:axId val="87040768"/>
      </c:lineChart>
      <c:dateAx>
        <c:axId val="86497920"/>
        <c:scaling>
          <c:orientation val="minMax"/>
        </c:scaling>
        <c:delete val="1"/>
        <c:axPos val="b"/>
        <c:numFmt formatCode="ge" sourceLinked="1"/>
        <c:majorTickMark val="none"/>
        <c:minorTickMark val="none"/>
        <c:tickLblPos val="none"/>
        <c:crossAx val="87040768"/>
        <c:crosses val="autoZero"/>
        <c:auto val="1"/>
        <c:lblOffset val="100"/>
        <c:baseTimeUnit val="years"/>
      </c:dateAx>
      <c:valAx>
        <c:axId val="870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54.33</c:v>
                </c:pt>
                <c:pt idx="1">
                  <c:v>51.99</c:v>
                </c:pt>
                <c:pt idx="2">
                  <c:v>51.99</c:v>
                </c:pt>
                <c:pt idx="3">
                  <c:v>31.69</c:v>
                </c:pt>
                <c:pt idx="4">
                  <c:v>36.89</c:v>
                </c:pt>
              </c:numCache>
            </c:numRef>
          </c:val>
        </c:ser>
        <c:dLbls>
          <c:showLegendKey val="0"/>
          <c:showVal val="0"/>
          <c:showCatName val="0"/>
          <c:showSerName val="0"/>
          <c:showPercent val="0"/>
          <c:showBubbleSize val="0"/>
        </c:dLbls>
        <c:gapWidth val="150"/>
        <c:axId val="89656320"/>
        <c:axId val="896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53.78</c:v>
                </c:pt>
                <c:pt idx="4">
                  <c:v>53.24</c:v>
                </c:pt>
              </c:numCache>
            </c:numRef>
          </c:val>
          <c:smooth val="0"/>
        </c:ser>
        <c:dLbls>
          <c:showLegendKey val="0"/>
          <c:showVal val="0"/>
          <c:showCatName val="0"/>
          <c:showSerName val="0"/>
          <c:showPercent val="0"/>
          <c:showBubbleSize val="0"/>
        </c:dLbls>
        <c:marker val="1"/>
        <c:smooth val="0"/>
        <c:axId val="89656320"/>
        <c:axId val="89674880"/>
      </c:lineChart>
      <c:dateAx>
        <c:axId val="89656320"/>
        <c:scaling>
          <c:orientation val="minMax"/>
        </c:scaling>
        <c:delete val="1"/>
        <c:axPos val="b"/>
        <c:numFmt formatCode="ge" sourceLinked="1"/>
        <c:majorTickMark val="none"/>
        <c:minorTickMark val="none"/>
        <c:tickLblPos val="none"/>
        <c:crossAx val="89674880"/>
        <c:crosses val="autoZero"/>
        <c:auto val="1"/>
        <c:lblOffset val="100"/>
        <c:baseTimeUnit val="years"/>
      </c:dateAx>
      <c:valAx>
        <c:axId val="896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83.82</c:v>
                </c:pt>
                <c:pt idx="1">
                  <c:v>84.33</c:v>
                </c:pt>
                <c:pt idx="2">
                  <c:v>64.41</c:v>
                </c:pt>
                <c:pt idx="3">
                  <c:v>70.78</c:v>
                </c:pt>
                <c:pt idx="4">
                  <c:v>73.37</c:v>
                </c:pt>
              </c:numCache>
            </c:numRef>
          </c:val>
        </c:ser>
        <c:dLbls>
          <c:showLegendKey val="0"/>
          <c:showVal val="0"/>
          <c:showCatName val="0"/>
          <c:showSerName val="0"/>
          <c:showPercent val="0"/>
          <c:showBubbleSize val="0"/>
        </c:dLbls>
        <c:gapWidth val="150"/>
        <c:axId val="89713280"/>
        <c:axId val="897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89713280"/>
        <c:axId val="89715456"/>
      </c:lineChart>
      <c:dateAx>
        <c:axId val="89713280"/>
        <c:scaling>
          <c:orientation val="minMax"/>
        </c:scaling>
        <c:delete val="1"/>
        <c:axPos val="b"/>
        <c:numFmt formatCode="ge" sourceLinked="1"/>
        <c:majorTickMark val="none"/>
        <c:minorTickMark val="none"/>
        <c:tickLblPos val="none"/>
        <c:crossAx val="89715456"/>
        <c:crosses val="autoZero"/>
        <c:auto val="1"/>
        <c:lblOffset val="100"/>
        <c:baseTimeUnit val="years"/>
      </c:dateAx>
      <c:valAx>
        <c:axId val="897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92.27</c:v>
                </c:pt>
                <c:pt idx="1">
                  <c:v>93.07</c:v>
                </c:pt>
                <c:pt idx="2">
                  <c:v>87.2</c:v>
                </c:pt>
                <c:pt idx="3">
                  <c:v>86.09</c:v>
                </c:pt>
                <c:pt idx="4">
                  <c:v>85.34</c:v>
                </c:pt>
              </c:numCache>
            </c:numRef>
          </c:val>
        </c:ser>
        <c:dLbls>
          <c:showLegendKey val="0"/>
          <c:showVal val="0"/>
          <c:showCatName val="0"/>
          <c:showSerName val="0"/>
          <c:showPercent val="0"/>
          <c:showBubbleSize val="0"/>
        </c:dLbls>
        <c:gapWidth val="150"/>
        <c:axId val="87070976"/>
        <c:axId val="870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70976"/>
        <c:axId val="87081344"/>
      </c:lineChart>
      <c:dateAx>
        <c:axId val="87070976"/>
        <c:scaling>
          <c:orientation val="minMax"/>
        </c:scaling>
        <c:delete val="1"/>
        <c:axPos val="b"/>
        <c:numFmt formatCode="ge" sourceLinked="1"/>
        <c:majorTickMark val="none"/>
        <c:minorTickMark val="none"/>
        <c:tickLblPos val="none"/>
        <c:crossAx val="87081344"/>
        <c:crosses val="autoZero"/>
        <c:auto val="1"/>
        <c:lblOffset val="100"/>
        <c:baseTimeUnit val="years"/>
      </c:dateAx>
      <c:valAx>
        <c:axId val="870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291200"/>
        <c:axId val="883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91200"/>
        <c:axId val="88301568"/>
      </c:lineChart>
      <c:dateAx>
        <c:axId val="88291200"/>
        <c:scaling>
          <c:orientation val="minMax"/>
        </c:scaling>
        <c:delete val="1"/>
        <c:axPos val="b"/>
        <c:numFmt formatCode="ge" sourceLinked="1"/>
        <c:majorTickMark val="none"/>
        <c:minorTickMark val="none"/>
        <c:tickLblPos val="none"/>
        <c:crossAx val="88301568"/>
        <c:crosses val="autoZero"/>
        <c:auto val="1"/>
        <c:lblOffset val="100"/>
        <c:baseTimeUnit val="years"/>
      </c:dateAx>
      <c:valAx>
        <c:axId val="883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09600"/>
        <c:axId val="8841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09600"/>
        <c:axId val="88411520"/>
      </c:lineChart>
      <c:dateAx>
        <c:axId val="88409600"/>
        <c:scaling>
          <c:orientation val="minMax"/>
        </c:scaling>
        <c:delete val="1"/>
        <c:axPos val="b"/>
        <c:numFmt formatCode="ge" sourceLinked="1"/>
        <c:majorTickMark val="none"/>
        <c:minorTickMark val="none"/>
        <c:tickLblPos val="none"/>
        <c:crossAx val="88411520"/>
        <c:crosses val="autoZero"/>
        <c:auto val="1"/>
        <c:lblOffset val="100"/>
        <c:baseTimeUnit val="years"/>
      </c:dateAx>
      <c:valAx>
        <c:axId val="8841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52096"/>
        <c:axId val="884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52096"/>
        <c:axId val="88454272"/>
      </c:lineChart>
      <c:dateAx>
        <c:axId val="88452096"/>
        <c:scaling>
          <c:orientation val="minMax"/>
        </c:scaling>
        <c:delete val="1"/>
        <c:axPos val="b"/>
        <c:numFmt formatCode="ge" sourceLinked="1"/>
        <c:majorTickMark val="none"/>
        <c:minorTickMark val="none"/>
        <c:tickLblPos val="none"/>
        <c:crossAx val="88454272"/>
        <c:crosses val="autoZero"/>
        <c:auto val="1"/>
        <c:lblOffset val="100"/>
        <c:baseTimeUnit val="years"/>
      </c:dateAx>
      <c:valAx>
        <c:axId val="884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799680"/>
        <c:axId val="8980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799680"/>
        <c:axId val="89805952"/>
      </c:lineChart>
      <c:dateAx>
        <c:axId val="89799680"/>
        <c:scaling>
          <c:orientation val="minMax"/>
        </c:scaling>
        <c:delete val="1"/>
        <c:axPos val="b"/>
        <c:numFmt formatCode="ge" sourceLinked="1"/>
        <c:majorTickMark val="none"/>
        <c:minorTickMark val="none"/>
        <c:tickLblPos val="none"/>
        <c:crossAx val="89805952"/>
        <c:crosses val="autoZero"/>
        <c:auto val="1"/>
        <c:lblOffset val="100"/>
        <c:baseTimeUnit val="years"/>
      </c:dateAx>
      <c:valAx>
        <c:axId val="898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1753.33</c:v>
                </c:pt>
                <c:pt idx="1">
                  <c:v>1884.55</c:v>
                </c:pt>
                <c:pt idx="2">
                  <c:v>2864.81</c:v>
                </c:pt>
                <c:pt idx="3">
                  <c:v>2881.3</c:v>
                </c:pt>
                <c:pt idx="4">
                  <c:v>2511.94</c:v>
                </c:pt>
              </c:numCache>
            </c:numRef>
          </c:val>
        </c:ser>
        <c:dLbls>
          <c:showLegendKey val="0"/>
          <c:showVal val="0"/>
          <c:showCatName val="0"/>
          <c:showSerName val="0"/>
          <c:showPercent val="0"/>
          <c:showBubbleSize val="0"/>
        </c:dLbls>
        <c:gapWidth val="150"/>
        <c:axId val="89823872"/>
        <c:axId val="8984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89823872"/>
        <c:axId val="89846528"/>
      </c:lineChart>
      <c:dateAx>
        <c:axId val="89823872"/>
        <c:scaling>
          <c:orientation val="minMax"/>
        </c:scaling>
        <c:delete val="1"/>
        <c:axPos val="b"/>
        <c:numFmt formatCode="ge" sourceLinked="1"/>
        <c:majorTickMark val="none"/>
        <c:minorTickMark val="none"/>
        <c:tickLblPos val="none"/>
        <c:crossAx val="89846528"/>
        <c:crosses val="autoZero"/>
        <c:auto val="1"/>
        <c:lblOffset val="100"/>
        <c:baseTimeUnit val="years"/>
      </c:dateAx>
      <c:valAx>
        <c:axId val="8984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36.54</c:v>
                </c:pt>
                <c:pt idx="1">
                  <c:v>40.24</c:v>
                </c:pt>
                <c:pt idx="2">
                  <c:v>36.25</c:v>
                </c:pt>
                <c:pt idx="3">
                  <c:v>41.32</c:v>
                </c:pt>
                <c:pt idx="4">
                  <c:v>45.96</c:v>
                </c:pt>
              </c:numCache>
            </c:numRef>
          </c:val>
        </c:ser>
        <c:dLbls>
          <c:showLegendKey val="0"/>
          <c:showVal val="0"/>
          <c:showCatName val="0"/>
          <c:showSerName val="0"/>
          <c:showPercent val="0"/>
          <c:showBubbleSize val="0"/>
        </c:dLbls>
        <c:gapWidth val="150"/>
        <c:axId val="89555328"/>
        <c:axId val="895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89555328"/>
        <c:axId val="89557248"/>
      </c:lineChart>
      <c:dateAx>
        <c:axId val="89555328"/>
        <c:scaling>
          <c:orientation val="minMax"/>
        </c:scaling>
        <c:delete val="1"/>
        <c:axPos val="b"/>
        <c:numFmt formatCode="ge" sourceLinked="1"/>
        <c:majorTickMark val="none"/>
        <c:minorTickMark val="none"/>
        <c:tickLblPos val="none"/>
        <c:crossAx val="89557248"/>
        <c:crosses val="autoZero"/>
        <c:auto val="1"/>
        <c:lblOffset val="100"/>
        <c:baseTimeUnit val="years"/>
      </c:dateAx>
      <c:valAx>
        <c:axId val="895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321.43</c:v>
                </c:pt>
                <c:pt idx="1">
                  <c:v>299.42</c:v>
                </c:pt>
                <c:pt idx="2">
                  <c:v>352.32</c:v>
                </c:pt>
                <c:pt idx="3">
                  <c:v>307.75</c:v>
                </c:pt>
                <c:pt idx="4">
                  <c:v>283</c:v>
                </c:pt>
              </c:numCache>
            </c:numRef>
          </c:val>
        </c:ser>
        <c:dLbls>
          <c:showLegendKey val="0"/>
          <c:showVal val="0"/>
          <c:showCatName val="0"/>
          <c:showSerName val="0"/>
          <c:showPercent val="0"/>
          <c:showBubbleSize val="0"/>
        </c:dLbls>
        <c:gapWidth val="150"/>
        <c:axId val="89574784"/>
        <c:axId val="895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89574784"/>
        <c:axId val="89581056"/>
      </c:lineChart>
      <c:dateAx>
        <c:axId val="89574784"/>
        <c:scaling>
          <c:orientation val="minMax"/>
        </c:scaling>
        <c:delete val="1"/>
        <c:axPos val="b"/>
        <c:numFmt formatCode="ge" sourceLinked="1"/>
        <c:majorTickMark val="none"/>
        <c:minorTickMark val="none"/>
        <c:tickLblPos val="none"/>
        <c:crossAx val="89581056"/>
        <c:crosses val="autoZero"/>
        <c:auto val="1"/>
        <c:lblOffset val="100"/>
        <c:baseTimeUnit val="years"/>
      </c:dateAx>
      <c:valAx>
        <c:axId val="895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千葉県　袖ケ浦市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62022</v>
      </c>
      <c r="AM8" s="64"/>
      <c r="AN8" s="64"/>
      <c r="AO8" s="64"/>
      <c r="AP8" s="64"/>
      <c r="AQ8" s="64"/>
      <c r="AR8" s="64"/>
      <c r="AS8" s="64"/>
      <c r="AT8" s="63">
        <f>データ!S6</f>
        <v>94.93</v>
      </c>
      <c r="AU8" s="63"/>
      <c r="AV8" s="63"/>
      <c r="AW8" s="63"/>
      <c r="AX8" s="63"/>
      <c r="AY8" s="63"/>
      <c r="AZ8" s="63"/>
      <c r="BA8" s="63"/>
      <c r="BB8" s="63">
        <f>データ!T6</f>
        <v>653.34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6.47</v>
      </c>
      <c r="Q10" s="63"/>
      <c r="R10" s="63"/>
      <c r="S10" s="63"/>
      <c r="T10" s="63"/>
      <c r="U10" s="63"/>
      <c r="V10" s="63"/>
      <c r="W10" s="63">
        <f>データ!P6</f>
        <v>99.34</v>
      </c>
      <c r="X10" s="63"/>
      <c r="Y10" s="63"/>
      <c r="Z10" s="63"/>
      <c r="AA10" s="63"/>
      <c r="AB10" s="63"/>
      <c r="AC10" s="63"/>
      <c r="AD10" s="64">
        <f>データ!Q6</f>
        <v>2238</v>
      </c>
      <c r="AE10" s="64"/>
      <c r="AF10" s="64"/>
      <c r="AG10" s="64"/>
      <c r="AH10" s="64"/>
      <c r="AI10" s="64"/>
      <c r="AJ10" s="64"/>
      <c r="AK10" s="2"/>
      <c r="AL10" s="64">
        <f>データ!U6</f>
        <v>4007</v>
      </c>
      <c r="AM10" s="64"/>
      <c r="AN10" s="64"/>
      <c r="AO10" s="64"/>
      <c r="AP10" s="64"/>
      <c r="AQ10" s="64"/>
      <c r="AR10" s="64"/>
      <c r="AS10" s="64"/>
      <c r="AT10" s="63">
        <f>データ!V6</f>
        <v>1.88</v>
      </c>
      <c r="AU10" s="63"/>
      <c r="AV10" s="63"/>
      <c r="AW10" s="63"/>
      <c r="AX10" s="63"/>
      <c r="AY10" s="63"/>
      <c r="AZ10" s="63"/>
      <c r="BA10" s="63"/>
      <c r="BB10" s="63">
        <f>データ!W6</f>
        <v>2131.38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122297</v>
      </c>
      <c r="D6" s="31">
        <f t="shared" si="3"/>
        <v>47</v>
      </c>
      <c r="E6" s="31">
        <f t="shared" si="3"/>
        <v>17</v>
      </c>
      <c r="F6" s="31">
        <f t="shared" si="3"/>
        <v>5</v>
      </c>
      <c r="G6" s="31">
        <f t="shared" si="3"/>
        <v>0</v>
      </c>
      <c r="H6" s="31" t="str">
        <f t="shared" si="3"/>
        <v>千葉県　袖ケ浦市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6.47</v>
      </c>
      <c r="P6" s="32">
        <f t="shared" si="3"/>
        <v>99.34</v>
      </c>
      <c r="Q6" s="32">
        <f t="shared" si="3"/>
        <v>2238</v>
      </c>
      <c r="R6" s="32">
        <f t="shared" si="3"/>
        <v>62022</v>
      </c>
      <c r="S6" s="32">
        <f t="shared" si="3"/>
        <v>94.93</v>
      </c>
      <c r="T6" s="32">
        <f t="shared" si="3"/>
        <v>653.34</v>
      </c>
      <c r="U6" s="32">
        <f t="shared" si="3"/>
        <v>4007</v>
      </c>
      <c r="V6" s="32">
        <f t="shared" si="3"/>
        <v>1.88</v>
      </c>
      <c r="W6" s="32">
        <f t="shared" si="3"/>
        <v>2131.38</v>
      </c>
      <c r="X6" s="33">
        <f>IF(X7="",NA(),X7)</f>
        <v>92.27</v>
      </c>
      <c r="Y6" s="33">
        <f t="shared" ref="Y6:AG6" si="4">IF(Y7="",NA(),Y7)</f>
        <v>93.07</v>
      </c>
      <c r="Z6" s="33">
        <f t="shared" si="4"/>
        <v>87.2</v>
      </c>
      <c r="AA6" s="33">
        <f t="shared" si="4"/>
        <v>86.09</v>
      </c>
      <c r="AB6" s="33">
        <f t="shared" si="4"/>
        <v>85.34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1753.33</v>
      </c>
      <c r="BF6" s="33">
        <f t="shared" ref="BF6:BN6" si="7">IF(BF7="",NA(),BF7)</f>
        <v>1884.55</v>
      </c>
      <c r="BG6" s="33">
        <f t="shared" si="7"/>
        <v>2864.81</v>
      </c>
      <c r="BH6" s="33">
        <f t="shared" si="7"/>
        <v>2881.3</v>
      </c>
      <c r="BI6" s="33">
        <f t="shared" si="7"/>
        <v>2511.94</v>
      </c>
      <c r="BJ6" s="33">
        <f t="shared" si="7"/>
        <v>1316.7</v>
      </c>
      <c r="BK6" s="33">
        <f t="shared" si="7"/>
        <v>1224.75</v>
      </c>
      <c r="BL6" s="33">
        <f t="shared" si="7"/>
        <v>1144.05</v>
      </c>
      <c r="BM6" s="33">
        <f t="shared" si="7"/>
        <v>1126.77</v>
      </c>
      <c r="BN6" s="33">
        <f t="shared" si="7"/>
        <v>1044.8</v>
      </c>
      <c r="BO6" s="32" t="str">
        <f>IF(BO7="","",IF(BO7="-","【-】","【"&amp;SUBSTITUTE(TEXT(BO7,"#,##0.00"),"-","△")&amp;"】"))</f>
        <v>【992.47】</v>
      </c>
      <c r="BP6" s="33">
        <f>IF(BP7="",NA(),BP7)</f>
        <v>36.54</v>
      </c>
      <c r="BQ6" s="33">
        <f t="shared" ref="BQ6:BY6" si="8">IF(BQ7="",NA(),BQ7)</f>
        <v>40.24</v>
      </c>
      <c r="BR6" s="33">
        <f t="shared" si="8"/>
        <v>36.25</v>
      </c>
      <c r="BS6" s="33">
        <f t="shared" si="8"/>
        <v>41.32</v>
      </c>
      <c r="BT6" s="33">
        <f t="shared" si="8"/>
        <v>45.96</v>
      </c>
      <c r="BU6" s="33">
        <f t="shared" si="8"/>
        <v>43.24</v>
      </c>
      <c r="BV6" s="33">
        <f t="shared" si="8"/>
        <v>42.13</v>
      </c>
      <c r="BW6" s="33">
        <f t="shared" si="8"/>
        <v>42.48</v>
      </c>
      <c r="BX6" s="33">
        <f t="shared" si="8"/>
        <v>50.9</v>
      </c>
      <c r="BY6" s="33">
        <f t="shared" si="8"/>
        <v>50.82</v>
      </c>
      <c r="BZ6" s="32" t="str">
        <f>IF(BZ7="","",IF(BZ7="-","【-】","【"&amp;SUBSTITUTE(TEXT(BZ7,"#,##0.00"),"-","△")&amp;"】"))</f>
        <v>【51.49】</v>
      </c>
      <c r="CA6" s="33">
        <f>IF(CA7="",NA(),CA7)</f>
        <v>321.43</v>
      </c>
      <c r="CB6" s="33">
        <f t="shared" ref="CB6:CJ6" si="9">IF(CB7="",NA(),CB7)</f>
        <v>299.42</v>
      </c>
      <c r="CC6" s="33">
        <f t="shared" si="9"/>
        <v>352.32</v>
      </c>
      <c r="CD6" s="33">
        <f t="shared" si="9"/>
        <v>307.75</v>
      </c>
      <c r="CE6" s="33">
        <f t="shared" si="9"/>
        <v>283</v>
      </c>
      <c r="CF6" s="33">
        <f t="shared" si="9"/>
        <v>338.76</v>
      </c>
      <c r="CG6" s="33">
        <f t="shared" si="9"/>
        <v>348.41</v>
      </c>
      <c r="CH6" s="33">
        <f t="shared" si="9"/>
        <v>343.8</v>
      </c>
      <c r="CI6" s="33">
        <f t="shared" si="9"/>
        <v>293.27</v>
      </c>
      <c r="CJ6" s="33">
        <f t="shared" si="9"/>
        <v>300.52</v>
      </c>
      <c r="CK6" s="32" t="str">
        <f>IF(CK7="","",IF(CK7="-","【-】","【"&amp;SUBSTITUTE(TEXT(CK7,"#,##0.00"),"-","△")&amp;"】"))</f>
        <v>【295.10】</v>
      </c>
      <c r="CL6" s="33">
        <f>IF(CL7="",NA(),CL7)</f>
        <v>54.33</v>
      </c>
      <c r="CM6" s="33">
        <f t="shared" ref="CM6:CU6" si="10">IF(CM7="",NA(),CM7)</f>
        <v>51.99</v>
      </c>
      <c r="CN6" s="33">
        <f t="shared" si="10"/>
        <v>51.99</v>
      </c>
      <c r="CO6" s="33">
        <f t="shared" si="10"/>
        <v>31.69</v>
      </c>
      <c r="CP6" s="33">
        <f t="shared" si="10"/>
        <v>36.89</v>
      </c>
      <c r="CQ6" s="33">
        <f t="shared" si="10"/>
        <v>44.65</v>
      </c>
      <c r="CR6" s="33">
        <f t="shared" si="10"/>
        <v>46.85</v>
      </c>
      <c r="CS6" s="33">
        <f t="shared" si="10"/>
        <v>46.06</v>
      </c>
      <c r="CT6" s="33">
        <f t="shared" si="10"/>
        <v>53.78</v>
      </c>
      <c r="CU6" s="33">
        <f t="shared" si="10"/>
        <v>53.24</v>
      </c>
      <c r="CV6" s="32" t="str">
        <f>IF(CV7="","",IF(CV7="-","【-】","【"&amp;SUBSTITUTE(TEXT(CV7,"#,##0.00"),"-","△")&amp;"】"))</f>
        <v>【53.32】</v>
      </c>
      <c r="CW6" s="33">
        <f>IF(CW7="",NA(),CW7)</f>
        <v>83.82</v>
      </c>
      <c r="CX6" s="33">
        <f t="shared" ref="CX6:DF6" si="11">IF(CX7="",NA(),CX7)</f>
        <v>84.33</v>
      </c>
      <c r="CY6" s="33">
        <f t="shared" si="11"/>
        <v>64.41</v>
      </c>
      <c r="CZ6" s="33">
        <f t="shared" si="11"/>
        <v>70.78</v>
      </c>
      <c r="DA6" s="33">
        <f t="shared" si="11"/>
        <v>73.37</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x14ac:dyDescent="0.15">
      <c r="A7" s="26"/>
      <c r="B7" s="35">
        <v>2014</v>
      </c>
      <c r="C7" s="35">
        <v>122297</v>
      </c>
      <c r="D7" s="35">
        <v>47</v>
      </c>
      <c r="E7" s="35">
        <v>17</v>
      </c>
      <c r="F7" s="35">
        <v>5</v>
      </c>
      <c r="G7" s="35">
        <v>0</v>
      </c>
      <c r="H7" s="35" t="s">
        <v>96</v>
      </c>
      <c r="I7" s="35" t="s">
        <v>97</v>
      </c>
      <c r="J7" s="35" t="s">
        <v>98</v>
      </c>
      <c r="K7" s="35" t="s">
        <v>99</v>
      </c>
      <c r="L7" s="35" t="s">
        <v>100</v>
      </c>
      <c r="M7" s="36" t="s">
        <v>101</v>
      </c>
      <c r="N7" s="36" t="s">
        <v>102</v>
      </c>
      <c r="O7" s="36">
        <v>6.47</v>
      </c>
      <c r="P7" s="36">
        <v>99.34</v>
      </c>
      <c r="Q7" s="36">
        <v>2238</v>
      </c>
      <c r="R7" s="36">
        <v>62022</v>
      </c>
      <c r="S7" s="36">
        <v>94.93</v>
      </c>
      <c r="T7" s="36">
        <v>653.34</v>
      </c>
      <c r="U7" s="36">
        <v>4007</v>
      </c>
      <c r="V7" s="36">
        <v>1.88</v>
      </c>
      <c r="W7" s="36">
        <v>2131.38</v>
      </c>
      <c r="X7" s="36">
        <v>92.27</v>
      </c>
      <c r="Y7" s="36">
        <v>93.07</v>
      </c>
      <c r="Z7" s="36">
        <v>87.2</v>
      </c>
      <c r="AA7" s="36">
        <v>86.09</v>
      </c>
      <c r="AB7" s="36">
        <v>85.34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1753.33</v>
      </c>
      <c r="BF7" s="36">
        <v>1884.55</v>
      </c>
      <c r="BG7" s="36">
        <v>2864.81</v>
      </c>
      <c r="BH7" s="36">
        <v>2881.3</v>
      </c>
      <c r="BI7" s="36">
        <v>2511.94</v>
      </c>
      <c r="BJ7" s="36">
        <v>1316.7</v>
      </c>
      <c r="BK7" s="36">
        <v>1224.75</v>
      </c>
      <c r="BL7" s="36">
        <v>1144.05</v>
      </c>
      <c r="BM7" s="36">
        <v>1126.77</v>
      </c>
      <c r="BN7" s="36">
        <v>1044.8</v>
      </c>
      <c r="BO7" s="36">
        <v>992.47</v>
      </c>
      <c r="BP7" s="36">
        <v>36.54</v>
      </c>
      <c r="BQ7" s="36">
        <v>40.24</v>
      </c>
      <c r="BR7" s="36">
        <v>36.25</v>
      </c>
      <c r="BS7" s="36">
        <v>41.32</v>
      </c>
      <c r="BT7" s="36">
        <v>45.96</v>
      </c>
      <c r="BU7" s="36">
        <v>43.24</v>
      </c>
      <c r="BV7" s="36">
        <v>42.13</v>
      </c>
      <c r="BW7" s="36">
        <v>42.48</v>
      </c>
      <c r="BX7" s="36">
        <v>50.9</v>
      </c>
      <c r="BY7" s="36">
        <v>50.82</v>
      </c>
      <c r="BZ7" s="36">
        <v>51.49</v>
      </c>
      <c r="CA7" s="36">
        <v>321.43</v>
      </c>
      <c r="CB7" s="36">
        <v>299.42</v>
      </c>
      <c r="CC7" s="36">
        <v>352.32</v>
      </c>
      <c r="CD7" s="36">
        <v>307.75</v>
      </c>
      <c r="CE7" s="36">
        <v>283</v>
      </c>
      <c r="CF7" s="36">
        <v>338.76</v>
      </c>
      <c r="CG7" s="36">
        <v>348.41</v>
      </c>
      <c r="CH7" s="36">
        <v>343.8</v>
      </c>
      <c r="CI7" s="36">
        <v>293.27</v>
      </c>
      <c r="CJ7" s="36">
        <v>300.52</v>
      </c>
      <c r="CK7" s="36">
        <v>295.10000000000002</v>
      </c>
      <c r="CL7" s="36">
        <v>54.33</v>
      </c>
      <c r="CM7" s="36">
        <v>51.99</v>
      </c>
      <c r="CN7" s="36">
        <v>51.99</v>
      </c>
      <c r="CO7" s="36">
        <v>31.69</v>
      </c>
      <c r="CP7" s="36">
        <v>36.89</v>
      </c>
      <c r="CQ7" s="36">
        <v>44.65</v>
      </c>
      <c r="CR7" s="36">
        <v>46.85</v>
      </c>
      <c r="CS7" s="36">
        <v>46.06</v>
      </c>
      <c r="CT7" s="36">
        <v>53.78</v>
      </c>
      <c r="CU7" s="36">
        <v>53.24</v>
      </c>
      <c r="CV7" s="36">
        <v>53.32</v>
      </c>
      <c r="CW7" s="36">
        <v>83.82</v>
      </c>
      <c r="CX7" s="36">
        <v>84.33</v>
      </c>
      <c r="CY7" s="36">
        <v>64.41</v>
      </c>
      <c r="CZ7" s="36">
        <v>70.78</v>
      </c>
      <c r="DA7" s="36">
        <v>73.37</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2016-02-03T09:12:08Z</dcterms:created>
  <dcterms:modified xsi:type="dcterms:W3CDTF">2016-02-10T01:58:15Z</dcterms:modified>
  <cp:category/>
</cp:coreProperties>
</file>