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f8019001\流山市役所\12上下水道局\経営業務課\経営・会計係\１０会計係\照会・回答\280126 公営企業に係る「経営比較分析表」の分析等について\"/>
    </mc:Choice>
  </mc:AlternateContent>
  <workbookProtection workbookPassword="B501"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<sst xmlns="http://schemas.openxmlformats.org/spreadsheetml/2006/main" count="226" uniqueCount="111">
  <si>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</si>
  <si>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</si>
  <si>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</si>
  <si>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</si>
  <si>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</si>
  <si>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</si>
  <si>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</si>
  <si>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</si>
  <si>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</si>
  <si>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</si>
  <si>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</si>
  <si>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</si>
  <si>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</si>
  <si>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</si>
  <si>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</si>
  <si>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</si>
  <si>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</si>
  <si>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</si>
  <si>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</si>
  <si>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</si>
  <si>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</si>
  <si>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</si>
  <si>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</si>
  <si>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</si>
  <si>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</si>
  <si>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</si>
  <si>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</si>
  <si>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</si>
  <si>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</si>
  <si>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</si>
  <si>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</si>
  <si>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</si>
  <si>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</si>
  <si>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</si>
  <si>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</si>
  <si>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</si>
  <si>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</si>
  <si>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</si>
  <si>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</si>
  <si>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</si>
  <si>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</si>
  <si>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</si>
  <si>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</si>
  <si>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</si>
  <si>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</si>
  <si>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</si>
  <si>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</si>
  <si>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</si>
  <si>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</si>
  <si>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</si>
  <si>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</si>
  <si>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</si>
  <si>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</si>
  <si>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</si>
  <si>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</si>
  <si>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</si>
  <si>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</si>
  <si>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</si>
  <si>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</si>
  <si>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</si>
  <si>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</si>
  <si>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</si>
  <si>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</si>
  <si>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</si>
  <si>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</si>
  <si>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</si>
  <si>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</si>
  <si>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</si>
  <si>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</si>
  <si>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</si>
  <si>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</si>
  <si>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</si>
  <si>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</si>
  <si>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</si>
  <si>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</si>
  <si>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</si>
  <si>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</si>
  <si>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</si>
  <si>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</si>
  <si>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</si>
  <si>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</si>
  <si>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</si>
  <si>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</si>
  <si>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</si>
  <si>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</si>
  <si>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</si>
  <si>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</si>
  <si>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</si>
  <si>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</si>
  <si>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</si>
  <si>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</si>
  <si>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</si>
  <si>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</si>
  <si>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</si>
  <si>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</si>
  <si>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</si>
  <si>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流山市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</si>
  <si>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</si>
  <si>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</si>
  <si>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</si>
  <si>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</si>
  <si>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</si>
  <si>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</si>
  <si>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</si>
  <si>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</si>
  <si>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</si>
  <si>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</si>
  <si>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</si>
  <si>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経営の健全性を示す「経常収支比率」が減少傾向かつ１００％を毎年下回っている。毎期の費用を収益で賄えない状態であるため、経営改善に向けた取組みが必要と言える。
　経費をどの程度使用料で賄えているかを示す「経費回収率」についても、類似団体及び全国平均値よりも下回る状況にある。
　適切な使用料収入の確保や汚水処理費の削減について改善の余地がある。
　有収水量１㎥あたりの汚水処理に要したコストを示す「汚水処理原価」が平均値を大きく上回っている。
　投資の効率化や維持管理費の削減、持続率の向上による有収水量の増加といった対策について検討の余地がある。
　現在処理区域内人口のうち、水洗便所を設置して汚水処理している人口割合である「水洗化率」が
１００％を下回り、平均値よりも低い状態にある。
　流山市では人口が増加している状況にあり、処理区域も拡大している状況にあることが原因と考えられ、今後は改善する可能性が高い。</t>
    <rPh sb="1" eb="3">
      <t>ケイエイ</t>
    </rPh>
    <rPh sb="4" eb="7">
      <t>ケンゼンセイ</t>
    </rPh>
    <rPh sb="8" eb="9">
      <t>シメ</t>
    </rPh>
    <rPh sb="11" eb="13">
      <t>ケイジョウ</t>
    </rPh>
    <rPh sb="13" eb="15">
      <t>シュウシ</t>
    </rPh>
    <rPh sb="15" eb="17">
      <t>ヒリツ</t>
    </rPh>
    <rPh sb="19" eb="21">
      <t>ゲンショウ</t>
    </rPh>
    <rPh sb="21" eb="23">
      <t>ケイコウ</t>
    </rPh>
    <rPh sb="30" eb="32">
      <t>マイネン</t>
    </rPh>
    <rPh sb="32" eb="34">
      <t>シタマワ</t>
    </rPh>
    <rPh sb="39" eb="41">
      <t>マイキ</t>
    </rPh>
    <rPh sb="42" eb="44">
      <t>ヒヨウ</t>
    </rPh>
    <rPh sb="75" eb="76">
      <t>イ</t>
    </rPh>
    <rPh sb="82" eb="84">
      <t>ケイヒ</t>
    </rPh>
    <rPh sb="87" eb="89">
      <t>テイド</t>
    </rPh>
    <rPh sb="89" eb="92">
      <t>シヨウリョウ</t>
    </rPh>
    <rPh sb="93" eb="94">
      <t>マカナ</t>
    </rPh>
    <rPh sb="100" eb="101">
      <t>シメ</t>
    </rPh>
    <rPh sb="103" eb="105">
      <t>ケイヒ</t>
    </rPh>
    <rPh sb="105" eb="107">
      <t>カイシュウ</t>
    </rPh>
    <rPh sb="107" eb="108">
      <t>リツ</t>
    </rPh>
    <rPh sb="115" eb="117">
      <t>ルイジ</t>
    </rPh>
    <rPh sb="117" eb="119">
      <t>ダンタイ</t>
    </rPh>
    <rPh sb="119" eb="120">
      <t>オヨ</t>
    </rPh>
    <rPh sb="121" eb="123">
      <t>ゼンコク</t>
    </rPh>
    <rPh sb="123" eb="126">
      <t>ヘイキンチ</t>
    </rPh>
    <rPh sb="129" eb="131">
      <t>シタマワ</t>
    </rPh>
    <rPh sb="132" eb="134">
      <t>ジョウキョウ</t>
    </rPh>
    <rPh sb="140" eb="142">
      <t>テキセツ</t>
    </rPh>
    <rPh sb="143" eb="146">
      <t>シヨウリョウ</t>
    </rPh>
    <rPh sb="146" eb="148">
      <t>シュウニュウ</t>
    </rPh>
    <rPh sb="149" eb="151">
      <t>カクホ</t>
    </rPh>
    <rPh sb="152" eb="154">
      <t>オスイ</t>
    </rPh>
    <rPh sb="154" eb="156">
      <t>ショリ</t>
    </rPh>
    <rPh sb="156" eb="157">
      <t>ヒ</t>
    </rPh>
    <rPh sb="158" eb="160">
      <t>サクゲン</t>
    </rPh>
    <rPh sb="164" eb="166">
      <t>カイゼン</t>
    </rPh>
    <rPh sb="167" eb="169">
      <t>ヨチ</t>
    </rPh>
    <rPh sb="176" eb="178">
      <t>ユウシュウ</t>
    </rPh>
    <rPh sb="178" eb="180">
      <t>スイリョウ</t>
    </rPh>
    <rPh sb="186" eb="188">
      <t>オスイ</t>
    </rPh>
    <rPh sb="188" eb="190">
      <t>ショリ</t>
    </rPh>
    <rPh sb="191" eb="192">
      <t>ヨウ</t>
    </rPh>
    <rPh sb="198" eb="199">
      <t>シメ</t>
    </rPh>
    <rPh sb="201" eb="203">
      <t>オスイ</t>
    </rPh>
    <rPh sb="203" eb="205">
      <t>ショリ</t>
    </rPh>
    <rPh sb="205" eb="207">
      <t>ゲンカ</t>
    </rPh>
    <rPh sb="209" eb="212">
      <t>ヘイキンチ</t>
    </rPh>
    <rPh sb="213" eb="214">
      <t>オオ</t>
    </rPh>
    <rPh sb="216" eb="218">
      <t>ウワマワ</t>
    </rPh>
    <rPh sb="225" eb="227">
      <t>トウシ</t>
    </rPh>
    <rPh sb="228" eb="231">
      <t>コウリツカ</t>
    </rPh>
    <rPh sb="232" eb="234">
      <t>イジ</t>
    </rPh>
    <rPh sb="234" eb="237">
      <t>カンリヒ</t>
    </rPh>
    <rPh sb="238" eb="240">
      <t>サクゲン</t>
    </rPh>
    <rPh sb="241" eb="243">
      <t>ジゾク</t>
    </rPh>
    <rPh sb="243" eb="244">
      <t>リツ</t>
    </rPh>
    <rPh sb="245" eb="247">
      <t>コウジョウ</t>
    </rPh>
    <rPh sb="250" eb="252">
      <t>ユウシュウ</t>
    </rPh>
    <rPh sb="252" eb="254">
      <t>スイリョウ</t>
    </rPh>
    <rPh sb="255" eb="257">
      <t>ゾウカ</t>
    </rPh>
    <rPh sb="261" eb="263">
      <t>タイサク</t>
    </rPh>
    <rPh sb="267" eb="269">
      <t>ケントウ</t>
    </rPh>
    <rPh sb="270" eb="272">
      <t>ヨチ</t>
    </rPh>
    <rPh sb="279" eb="281">
      <t>ゲンザイ</t>
    </rPh>
    <rPh sb="281" eb="283">
      <t>ショリ</t>
    </rPh>
    <rPh sb="283" eb="285">
      <t>クイキ</t>
    </rPh>
    <rPh sb="285" eb="286">
      <t>ナイ</t>
    </rPh>
    <rPh sb="286" eb="288">
      <t>ジンコウ</t>
    </rPh>
    <rPh sb="292" eb="294">
      <t>スイセン</t>
    </rPh>
    <rPh sb="294" eb="296">
      <t>ベンジョ</t>
    </rPh>
    <rPh sb="297" eb="299">
      <t>セッチ</t>
    </rPh>
    <rPh sb="301" eb="303">
      <t>オスイ</t>
    </rPh>
    <rPh sb="303" eb="305">
      <t>ショリ</t>
    </rPh>
    <rPh sb="309" eb="311">
      <t>ジンコウ</t>
    </rPh>
    <rPh sb="311" eb="313">
      <t>ワリアイ</t>
    </rPh>
    <rPh sb="317" eb="320">
      <t>スイセンカ</t>
    </rPh>
    <rPh sb="320" eb="321">
      <t>リツ</t>
    </rPh>
    <rPh sb="329" eb="331">
      <t>シタマワ</t>
    </rPh>
    <rPh sb="333" eb="336">
      <t>ヘイキンチ</t>
    </rPh>
    <rPh sb="339" eb="340">
      <t>ヒク</t>
    </rPh>
    <rPh sb="341" eb="343">
      <t>ジョウタイ</t>
    </rPh>
    <rPh sb="349" eb="352">
      <t>ナガレヤマシ</t>
    </rPh>
    <rPh sb="354" eb="356">
      <t>ジンコウ</t>
    </rPh>
    <rPh sb="357" eb="359">
      <t>ゾウカ</t>
    </rPh>
    <rPh sb="363" eb="365">
      <t>ジョウキョウ</t>
    </rPh>
    <rPh sb="369" eb="371">
      <t>ショリ</t>
    </rPh>
    <rPh sb="371" eb="373">
      <t>クイキ</t>
    </rPh>
    <rPh sb="374" eb="376">
      <t>カクダイ</t>
    </rPh>
    <rPh sb="380" eb="382">
      <t>ジョウキョウ</t>
    </rPh>
    <rPh sb="388" eb="390">
      <t>ゲンイン</t>
    </rPh>
    <rPh sb="391" eb="392">
      <t>カンガ</t>
    </rPh>
    <rPh sb="396" eb="398">
      <t>コンゴ</t>
    </rPh>
    <rPh sb="399" eb="401">
      <t>カイゼン</t>
    </rPh>
    <rPh sb="403" eb="406">
      <t>カノウセイ</t>
    </rPh>
    <rPh sb="407" eb="408">
      <t>タカ</t>
    </rPh>
    <phoneticPr fontId="4"/>
  </si>
  <si>
    <t>　その年に更新した管渠延長の割合を示す指標である「管渠改善率」が平均値よりも下回っている。
今後の管渠老朽化について対策が必要と言える。</t>
    <rPh sb="3" eb="4">
      <t>トシ</t>
    </rPh>
    <rPh sb="5" eb="7">
      <t>コウシン</t>
    </rPh>
    <rPh sb="9" eb="11">
      <t>カンキョ</t>
    </rPh>
    <rPh sb="11" eb="13">
      <t>エンチョウ</t>
    </rPh>
    <rPh sb="14" eb="16">
      <t>ワリアイ</t>
    </rPh>
    <rPh sb="17" eb="18">
      <t>シメ</t>
    </rPh>
    <rPh sb="19" eb="21">
      <t>シヒョウ</t>
    </rPh>
    <rPh sb="25" eb="27">
      <t>カンキョ</t>
    </rPh>
    <rPh sb="27" eb="29">
      <t>カイゼン</t>
    </rPh>
    <rPh sb="29" eb="30">
      <t>リツ</t>
    </rPh>
    <rPh sb="32" eb="35">
      <t>ヘイキンチ</t>
    </rPh>
    <rPh sb="38" eb="40">
      <t>シタマワ</t>
    </rPh>
    <rPh sb="46" eb="48">
      <t>コンゴ</t>
    </rPh>
    <rPh sb="49" eb="51">
      <t>カンキョ</t>
    </rPh>
    <rPh sb="51" eb="54">
      <t>ロウキュウカ</t>
    </rPh>
    <rPh sb="58" eb="60">
      <t>タイサク</t>
    </rPh>
    <rPh sb="61" eb="63">
      <t>ヒツヨウ</t>
    </rPh>
    <rPh sb="64" eb="65">
      <t>イ</t>
    </rPh>
    <phoneticPr fontId="4"/>
  </si>
  <si>
    <t>　経営の健全性を示す「収益的収支比率」及び「経費回収率」が１００％を下回っており、経営の健全性が高いとは言えない状況である。
　主な要因としては有収水量１㎥あたりの汚水処理に要したコストを示す「汚水処理原価」が高いことが挙げられる。
　また、管路施設を含めた施設の老朽化は、今後確実に進んでいくことから、更新投資の平準化を図るとともに将来に向けた更新財源を計画的に内部に留保できるよう事業の収益性を改善させることが必要と言える。
　一般会計からの負担金等で下水道事業経営を進めてきたが、より効率的な経営による独立採算を目指し、平成２７年度から地方公営企業法の規定の全部を適用した。今後、経営戦略を策定して、経営の判断を行い、効率化の取組みを進めていきたい。</t>
    <rPh sb="1" eb="3">
      <t>ケイエイ</t>
    </rPh>
    <rPh sb="4" eb="7">
      <t>ケンゼンセイ</t>
    </rPh>
    <rPh sb="8" eb="9">
      <t>シメ</t>
    </rPh>
    <rPh sb="11" eb="14">
      <t>シュウエキテキ</t>
    </rPh>
    <rPh sb="14" eb="16">
      <t>シュウシ</t>
    </rPh>
    <rPh sb="16" eb="18">
      <t>ヒリツ</t>
    </rPh>
    <rPh sb="19" eb="20">
      <t>オヨ</t>
    </rPh>
    <rPh sb="22" eb="24">
      <t>ケイヒ</t>
    </rPh>
    <rPh sb="24" eb="26">
      <t>カイシュウ</t>
    </rPh>
    <rPh sb="26" eb="27">
      <t>リツ</t>
    </rPh>
    <rPh sb="34" eb="36">
      <t>シタマワ</t>
    </rPh>
    <rPh sb="41" eb="43">
      <t>ケイエイ</t>
    </rPh>
    <rPh sb="44" eb="47">
      <t>ケンゼンセイ</t>
    </rPh>
    <rPh sb="48" eb="49">
      <t>タカ</t>
    </rPh>
    <rPh sb="52" eb="53">
      <t>イ</t>
    </rPh>
    <rPh sb="56" eb="58">
      <t>ジョウキョウ</t>
    </rPh>
    <rPh sb="64" eb="65">
      <t>オモ</t>
    </rPh>
    <rPh sb="66" eb="68">
      <t>ヨウイン</t>
    </rPh>
    <rPh sb="72" eb="74">
      <t>ユウシュウ</t>
    </rPh>
    <rPh sb="74" eb="76">
      <t>スイリョウ</t>
    </rPh>
    <rPh sb="82" eb="84">
      <t>オスイ</t>
    </rPh>
    <rPh sb="84" eb="86">
      <t>ショリ</t>
    </rPh>
    <rPh sb="87" eb="88">
      <t>ヨウ</t>
    </rPh>
    <rPh sb="94" eb="95">
      <t>シメ</t>
    </rPh>
    <rPh sb="97" eb="99">
      <t>オスイ</t>
    </rPh>
    <rPh sb="99" eb="101">
      <t>ショリ</t>
    </rPh>
    <rPh sb="101" eb="103">
      <t>ゲンカ</t>
    </rPh>
    <rPh sb="105" eb="106">
      <t>タカ</t>
    </rPh>
    <rPh sb="110" eb="111">
      <t>ア</t>
    </rPh>
    <rPh sb="121" eb="123">
      <t>カンロ</t>
    </rPh>
    <rPh sb="123" eb="125">
      <t>シセツ</t>
    </rPh>
    <rPh sb="126" eb="127">
      <t>フク</t>
    </rPh>
    <rPh sb="129" eb="131">
      <t>シセツ</t>
    </rPh>
    <rPh sb="132" eb="135">
      <t>ロウキュウカ</t>
    </rPh>
    <rPh sb="137" eb="139">
      <t>コンゴ</t>
    </rPh>
    <rPh sb="139" eb="141">
      <t>カクジツ</t>
    </rPh>
    <rPh sb="142" eb="143">
      <t>スス</t>
    </rPh>
    <rPh sb="152" eb="154">
      <t>コウシン</t>
    </rPh>
    <rPh sb="154" eb="156">
      <t>トウシ</t>
    </rPh>
    <rPh sb="157" eb="160">
      <t>ヘイジュンカ</t>
    </rPh>
    <rPh sb="161" eb="162">
      <t>ハカ</t>
    </rPh>
    <rPh sb="167" eb="169">
      <t>ショウライ</t>
    </rPh>
    <rPh sb="170" eb="171">
      <t>ム</t>
    </rPh>
    <rPh sb="173" eb="175">
      <t>コウシン</t>
    </rPh>
    <rPh sb="175" eb="177">
      <t>ザイゲン</t>
    </rPh>
    <rPh sb="178" eb="181">
      <t>ケイカクテキ</t>
    </rPh>
    <rPh sb="182" eb="184">
      <t>ナイブ</t>
    </rPh>
    <rPh sb="185" eb="187">
      <t>リュウホ</t>
    </rPh>
    <rPh sb="192" eb="194">
      <t>ジギョウ</t>
    </rPh>
    <rPh sb="195" eb="198">
      <t>シュウエキセイ</t>
    </rPh>
    <rPh sb="199" eb="201">
      <t>カイゼン</t>
    </rPh>
    <rPh sb="207" eb="209">
      <t>ヒツヨウ</t>
    </rPh>
    <rPh sb="210" eb="211">
      <t>イ</t>
    </rPh>
    <rPh sb="216" eb="218">
      <t>イッパン</t>
    </rPh>
    <rPh sb="218" eb="220">
      <t>カイケイ</t>
    </rPh>
    <rPh sb="223" eb="226">
      <t>フタンキン</t>
    </rPh>
    <rPh sb="226" eb="227">
      <t>トウ</t>
    </rPh>
    <rPh sb="228" eb="231">
      <t>ゲスイドウ</t>
    </rPh>
    <rPh sb="231" eb="233">
      <t>ジギョウ</t>
    </rPh>
    <rPh sb="233" eb="235">
      <t>ケイエイ</t>
    </rPh>
    <rPh sb="236" eb="237">
      <t>スス</t>
    </rPh>
    <rPh sb="245" eb="248">
      <t>コウリツテキ</t>
    </rPh>
    <rPh sb="249" eb="251">
      <t>ケイエイ</t>
    </rPh>
    <rPh sb="254" eb="256">
      <t>ドクリツ</t>
    </rPh>
    <rPh sb="256" eb="258">
      <t>サイサン</t>
    </rPh>
    <rPh sb="259" eb="261">
      <t>メザ</t>
    </rPh>
    <rPh sb="263" eb="265">
      <t>ヘイセイ</t>
    </rPh>
    <rPh sb="267" eb="269">
      <t>ネンド</t>
    </rPh>
    <rPh sb="271" eb="273">
      <t>チホウ</t>
    </rPh>
    <rPh sb="273" eb="275">
      <t>コウエイ</t>
    </rPh>
    <rPh sb="275" eb="277">
      <t>キギョウ</t>
    </rPh>
    <rPh sb="277" eb="278">
      <t>ホウ</t>
    </rPh>
    <rPh sb="279" eb="281">
      <t>キテイ</t>
    </rPh>
    <rPh sb="282" eb="284">
      <t>ゼンブ</t>
    </rPh>
    <rPh sb="285" eb="287">
      <t>テキヨウ</t>
    </rPh>
    <rPh sb="290" eb="292">
      <t>コンゴ</t>
    </rPh>
    <rPh sb="293" eb="295">
      <t>ケイエイ</t>
    </rPh>
    <rPh sb="295" eb="297">
      <t>センリャク</t>
    </rPh>
    <rPh sb="298" eb="300">
      <t>サクテイ</t>
    </rPh>
    <rPh sb="303" eb="305">
      <t>ケイエイ</t>
    </rPh>
    <rPh sb="306" eb="308">
      <t>ハンダン</t>
    </rPh>
    <rPh sb="309" eb="310">
      <t>オコナ</t>
    </rPh>
    <rPh sb="312" eb="315">
      <t>コウリツカ</t>
    </rPh>
    <rPh sb="316" eb="318">
      <t>トリク</t>
    </rPh>
    <rPh sb="320" eb="32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</si>
</sst>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0.06</c:v>
                </c:pt>
                <c:pt idx="1">
                  <c:v>0.05</c:v>
                </c:pt>
                <c:pt idx="2">
                  <c:v>0.05</c:v>
                </c:pt>
                <c:pt idx="3" formatCode="#,##0.00;&quot;△&quot;#,##0.00">
                  <c:v>0</c:v>
                </c:pt>
                <c:pt idx="4">
                  <c:v>0.04</c:v>
                </c:pt>
              </c:numCache>
            </c:numRef>
          </c:val>
        </c:ser>
        <c:dLbls>
          <c:showLegendKey val="0"/>
          <c:showVal val="0"/>
          <c:showCatName val="0"/>
          <c:showSerName val="0"/>
          <c:showPercent val="0"/>
          <c:showBubbleSize val="0"/>
        </c:dLbls>
        <c:gapWidth val="150"/>
        <c:axId val="165777728"/>
        <c:axId val="16577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165777728"/>
        <c:axId val="165778120"/>
      </c:lineChart>
      <c:dateAx>
        <c:axId val="165777728"/>
        <c:scaling>
          <c:orientation val="minMax"/>
        </c:scaling>
        <c:delete val="1"/>
        <c:axPos val="b"/>
        <c:numFmt formatCode="ge" sourceLinked="1"/>
        <c:majorTickMark val="none"/>
        <c:minorTickMark val="none"/>
        <c:tickLblPos val="none"/>
        <c:crossAx val="165778120"/>
        <c:crosses val="autoZero"/>
        <c:auto val="1"/>
        <c:lblOffset val="100"/>
        <c:baseTimeUnit val="years"/>
      </c:dateAx>
      <c:valAx>
        <c:axId val="16577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237008"/>
        <c:axId val="22323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223237008"/>
        <c:axId val="223237400"/>
      </c:lineChart>
      <c:dateAx>
        <c:axId val="223237008"/>
        <c:scaling>
          <c:orientation val="minMax"/>
        </c:scaling>
        <c:delete val="1"/>
        <c:axPos val="b"/>
        <c:numFmt formatCode="ge" sourceLinked="1"/>
        <c:majorTickMark val="none"/>
        <c:minorTickMark val="none"/>
        <c:tickLblPos val="none"/>
        <c:crossAx val="223237400"/>
        <c:crosses val="autoZero"/>
        <c:auto val="1"/>
        <c:lblOffset val="100"/>
        <c:baseTimeUnit val="years"/>
      </c:dateAx>
      <c:valAx>
        <c:axId val="22323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3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93.38</c:v>
                </c:pt>
                <c:pt idx="1">
                  <c:v>91.65</c:v>
                </c:pt>
                <c:pt idx="2">
                  <c:v>92.71</c:v>
                </c:pt>
                <c:pt idx="3">
                  <c:v>94.81</c:v>
                </c:pt>
                <c:pt idx="4">
                  <c:v>93.3</c:v>
                </c:pt>
              </c:numCache>
            </c:numRef>
          </c:val>
        </c:ser>
        <c:dLbls>
          <c:showLegendKey val="0"/>
          <c:showVal val="0"/>
          <c:showCatName val="0"/>
          <c:showSerName val="0"/>
          <c:showPercent val="0"/>
          <c:showBubbleSize val="0"/>
        </c:dLbls>
        <c:gapWidth val="150"/>
        <c:axId val="223238576"/>
        <c:axId val="22323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223238576"/>
        <c:axId val="223238968"/>
      </c:lineChart>
      <c:dateAx>
        <c:axId val="223238576"/>
        <c:scaling>
          <c:orientation val="minMax"/>
        </c:scaling>
        <c:delete val="1"/>
        <c:axPos val="b"/>
        <c:numFmt formatCode="ge" sourceLinked="1"/>
        <c:majorTickMark val="none"/>
        <c:minorTickMark val="none"/>
        <c:tickLblPos val="none"/>
        <c:crossAx val="223238968"/>
        <c:crosses val="autoZero"/>
        <c:auto val="1"/>
        <c:lblOffset val="100"/>
        <c:baseTimeUnit val="years"/>
      </c:dateAx>
      <c:valAx>
        <c:axId val="22323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3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91.95</c:v>
                </c:pt>
                <c:pt idx="1">
                  <c:v>87.64</c:v>
                </c:pt>
                <c:pt idx="2">
                  <c:v>88.57</c:v>
                </c:pt>
                <c:pt idx="3">
                  <c:v>87.67</c:v>
                </c:pt>
                <c:pt idx="4">
                  <c:v>76.25</c:v>
                </c:pt>
              </c:numCache>
            </c:numRef>
          </c:val>
        </c:ser>
        <c:dLbls>
          <c:showLegendKey val="0"/>
          <c:showVal val="0"/>
          <c:showCatName val="0"/>
          <c:showSerName val="0"/>
          <c:showPercent val="0"/>
          <c:showBubbleSize val="0"/>
        </c:dLbls>
        <c:gapWidth val="150"/>
        <c:axId val="165779296"/>
        <c:axId val="16577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779296"/>
        <c:axId val="165779688"/>
      </c:lineChart>
      <c:dateAx>
        <c:axId val="165779296"/>
        <c:scaling>
          <c:orientation val="minMax"/>
        </c:scaling>
        <c:delete val="1"/>
        <c:axPos val="b"/>
        <c:numFmt formatCode="ge" sourceLinked="1"/>
        <c:majorTickMark val="none"/>
        <c:minorTickMark val="none"/>
        <c:tickLblPos val="none"/>
        <c:crossAx val="165779688"/>
        <c:crosses val="autoZero"/>
        <c:auto val="1"/>
        <c:lblOffset val="100"/>
        <c:baseTimeUnit val="years"/>
      </c:dateAx>
      <c:valAx>
        <c:axId val="1657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822632"/>
        <c:axId val="2228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822632"/>
        <c:axId val="222823024"/>
      </c:lineChart>
      <c:dateAx>
        <c:axId val="222822632"/>
        <c:scaling>
          <c:orientation val="minMax"/>
        </c:scaling>
        <c:delete val="1"/>
        <c:axPos val="b"/>
        <c:numFmt formatCode="ge" sourceLinked="1"/>
        <c:majorTickMark val="none"/>
        <c:minorTickMark val="none"/>
        <c:tickLblPos val="none"/>
        <c:crossAx val="222823024"/>
        <c:crosses val="autoZero"/>
        <c:auto val="1"/>
        <c:lblOffset val="100"/>
        <c:baseTimeUnit val="years"/>
      </c:dateAx>
      <c:valAx>
        <c:axId val="2228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2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824200"/>
        <c:axId val="22282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824200"/>
        <c:axId val="222824592"/>
      </c:lineChart>
      <c:dateAx>
        <c:axId val="222824200"/>
        <c:scaling>
          <c:orientation val="minMax"/>
        </c:scaling>
        <c:delete val="1"/>
        <c:axPos val="b"/>
        <c:numFmt formatCode="ge" sourceLinked="1"/>
        <c:majorTickMark val="none"/>
        <c:minorTickMark val="none"/>
        <c:tickLblPos val="none"/>
        <c:crossAx val="222824592"/>
        <c:crosses val="autoZero"/>
        <c:auto val="1"/>
        <c:lblOffset val="100"/>
        <c:baseTimeUnit val="years"/>
      </c:dateAx>
      <c:valAx>
        <c:axId val="22282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2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998448"/>
        <c:axId val="22299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998448"/>
        <c:axId val="222998840"/>
      </c:lineChart>
      <c:dateAx>
        <c:axId val="222998448"/>
        <c:scaling>
          <c:orientation val="minMax"/>
        </c:scaling>
        <c:delete val="1"/>
        <c:axPos val="b"/>
        <c:numFmt formatCode="ge" sourceLinked="1"/>
        <c:majorTickMark val="none"/>
        <c:minorTickMark val="none"/>
        <c:tickLblPos val="none"/>
        <c:crossAx val="222998840"/>
        <c:crosses val="autoZero"/>
        <c:auto val="1"/>
        <c:lblOffset val="100"/>
        <c:baseTimeUnit val="years"/>
      </c:dateAx>
      <c:valAx>
        <c:axId val="22299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9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000016"/>
        <c:axId val="22300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000016"/>
        <c:axId val="223000408"/>
      </c:lineChart>
      <c:dateAx>
        <c:axId val="223000016"/>
        <c:scaling>
          <c:orientation val="minMax"/>
        </c:scaling>
        <c:delete val="1"/>
        <c:axPos val="b"/>
        <c:numFmt formatCode="ge" sourceLinked="1"/>
        <c:majorTickMark val="none"/>
        <c:minorTickMark val="none"/>
        <c:tickLblPos val="none"/>
        <c:crossAx val="223000408"/>
        <c:crosses val="autoZero"/>
        <c:auto val="1"/>
        <c:lblOffset val="100"/>
        <c:baseTimeUnit val="years"/>
      </c:dateAx>
      <c:valAx>
        <c:axId val="22300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0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formatCode="#,##0.00;&quot;△&quot;#,##0.00;&quot;-&quot;">
                  <c:v>39.909999999999997</c:v>
                </c:pt>
                <c:pt idx="3" formatCode="#,##0.00;&quot;△&quot;#,##0.00;&quot;-&quot;">
                  <c:v>37.82</c:v>
                </c:pt>
                <c:pt idx="4" formatCode="#,##0.00;&quot;△&quot;#,##0.00;&quot;-&quot;">
                  <c:v>48.92</c:v>
                </c:pt>
              </c:numCache>
            </c:numRef>
          </c:val>
        </c:ser>
        <c:dLbls>
          <c:showLegendKey val="0"/>
          <c:showVal val="0"/>
          <c:showCatName val="0"/>
          <c:showSerName val="0"/>
          <c:showPercent val="0"/>
          <c:showBubbleSize val="0"/>
        </c:dLbls>
        <c:gapWidth val="150"/>
        <c:axId val="223001584"/>
        <c:axId val="22300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223001584"/>
        <c:axId val="223001976"/>
      </c:lineChart>
      <c:dateAx>
        <c:axId val="223001584"/>
        <c:scaling>
          <c:orientation val="minMax"/>
        </c:scaling>
        <c:delete val="1"/>
        <c:axPos val="b"/>
        <c:numFmt formatCode="ge" sourceLinked="1"/>
        <c:majorTickMark val="none"/>
        <c:minorTickMark val="none"/>
        <c:tickLblPos val="none"/>
        <c:crossAx val="223001976"/>
        <c:crosses val="autoZero"/>
        <c:auto val="1"/>
        <c:lblOffset val="100"/>
        <c:baseTimeUnit val="years"/>
      </c:dateAx>
      <c:valAx>
        <c:axId val="22300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0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88.2</c:v>
                </c:pt>
                <c:pt idx="1">
                  <c:v>84.03</c:v>
                </c:pt>
                <c:pt idx="2">
                  <c:v>84.67</c:v>
                </c:pt>
                <c:pt idx="3">
                  <c:v>83.86</c:v>
                </c:pt>
                <c:pt idx="4">
                  <c:v>70.209999999999994</c:v>
                </c:pt>
              </c:numCache>
            </c:numRef>
          </c:val>
        </c:ser>
        <c:dLbls>
          <c:showLegendKey val="0"/>
          <c:showVal val="0"/>
          <c:showCatName val="0"/>
          <c:showSerName val="0"/>
          <c:showPercent val="0"/>
          <c:showBubbleSize val="0"/>
        </c:dLbls>
        <c:gapWidth val="150"/>
        <c:axId val="223424480"/>
        <c:axId val="22342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223424480"/>
        <c:axId val="223424872"/>
      </c:lineChart>
      <c:dateAx>
        <c:axId val="223424480"/>
        <c:scaling>
          <c:orientation val="minMax"/>
        </c:scaling>
        <c:delete val="1"/>
        <c:axPos val="b"/>
        <c:numFmt formatCode="ge" sourceLinked="1"/>
        <c:majorTickMark val="none"/>
        <c:minorTickMark val="none"/>
        <c:tickLblPos val="none"/>
        <c:crossAx val="223424872"/>
        <c:crosses val="autoZero"/>
        <c:auto val="1"/>
        <c:lblOffset val="100"/>
        <c:baseTimeUnit val="years"/>
      </c:dateAx>
      <c:valAx>
        <c:axId val="22342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157.19</c:v>
                </c:pt>
                <c:pt idx="1">
                  <c:v>156.93</c:v>
                </c:pt>
                <c:pt idx="2">
                  <c:v>156.68</c:v>
                </c:pt>
                <c:pt idx="3">
                  <c:v>156.77000000000001</c:v>
                </c:pt>
                <c:pt idx="4">
                  <c:v>156.33000000000001</c:v>
                </c:pt>
              </c:numCache>
            </c:numRef>
          </c:val>
        </c:ser>
        <c:dLbls>
          <c:showLegendKey val="0"/>
          <c:showVal val="0"/>
          <c:showCatName val="0"/>
          <c:showSerName val="0"/>
          <c:showPercent val="0"/>
          <c:showBubbleSize val="0"/>
        </c:dLbls>
        <c:gapWidth val="150"/>
        <c:axId val="223426048"/>
        <c:axId val="22342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223426048"/>
        <c:axId val="223426440"/>
      </c:lineChart>
      <c:dateAx>
        <c:axId val="223426048"/>
        <c:scaling>
          <c:orientation val="minMax"/>
        </c:scaling>
        <c:delete val="1"/>
        <c:axPos val="b"/>
        <c:numFmt formatCode="ge" sourceLinked="1"/>
        <c:majorTickMark val="none"/>
        <c:minorTickMark val="none"/>
        <c:tickLblPos val="none"/>
        <c:crossAx val="223426440"/>
        <c:crosses val="autoZero"/>
        <c:auto val="1"/>
        <c:lblOffset val="100"/>
        <c:baseTimeUnit val="years"/>
      </c:dateAx>
      <c:valAx>
        <c:axId val="22342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千葉県　流山市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172659</v>
      </c>
      <c r="AM8" s="64"/>
      <c r="AN8" s="64"/>
      <c r="AO8" s="64"/>
      <c r="AP8" s="64"/>
      <c r="AQ8" s="64"/>
      <c r="AR8" s="64"/>
      <c r="AS8" s="64"/>
      <c r="AT8" s="63">
        <f>データ!S6</f>
        <v>35.32</v>
      </c>
      <c r="AU8" s="63"/>
      <c r="AV8" s="63"/>
      <c r="AW8" s="63"/>
      <c r="AX8" s="63"/>
      <c r="AY8" s="63"/>
      <c r="AZ8" s="63"/>
      <c r="BA8" s="63"/>
      <c r="BB8" s="63">
        <f>データ!T6</f>
        <v>4888.42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81.67</v>
      </c>
      <c r="Q10" s="63"/>
      <c r="R10" s="63"/>
      <c r="S10" s="63"/>
      <c r="T10" s="63"/>
      <c r="U10" s="63"/>
      <c r="V10" s="63"/>
      <c r="W10" s="63">
        <f>データ!P6</f>
        <v>80.67</v>
      </c>
      <c r="X10" s="63"/>
      <c r="Y10" s="63"/>
      <c r="Z10" s="63"/>
      <c r="AA10" s="63"/>
      <c r="AB10" s="63"/>
      <c r="AC10" s="63"/>
      <c r="AD10" s="64">
        <f>データ!Q6</f>
        <v>2164</v>
      </c>
      <c r="AE10" s="64"/>
      <c r="AF10" s="64"/>
      <c r="AG10" s="64"/>
      <c r="AH10" s="64"/>
      <c r="AI10" s="64"/>
      <c r="AJ10" s="64"/>
      <c r="AK10" s="2"/>
      <c r="AL10" s="64">
        <f>データ!U6</f>
        <v>141744</v>
      </c>
      <c r="AM10" s="64"/>
      <c r="AN10" s="64"/>
      <c r="AO10" s="64"/>
      <c r="AP10" s="64"/>
      <c r="AQ10" s="64"/>
      <c r="AR10" s="64"/>
      <c r="AS10" s="64"/>
      <c r="AT10" s="63">
        <f>データ!V6</f>
        <v>14.69</v>
      </c>
      <c r="AU10" s="63"/>
      <c r="AV10" s="63"/>
      <c r="AW10" s="63"/>
      <c r="AX10" s="63"/>
      <c r="AY10" s="63"/>
      <c r="AZ10" s="63"/>
      <c r="BA10" s="63"/>
      <c r="BB10" s="63">
        <f>データ!W6</f>
        <v>9649.01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122203</v>
      </c>
      <c r="D6" s="31">
        <f t="shared" si="3"/>
        <v>47</v>
      </c>
      <c r="E6" s="31">
        <f t="shared" si="3"/>
        <v>17</v>
      </c>
      <c r="F6" s="31">
        <f t="shared" si="3"/>
        <v>1</v>
      </c>
      <c r="G6" s="31">
        <f t="shared" si="3"/>
        <v>0</v>
      </c>
      <c r="H6" s="31" t="str">
        <f t="shared" si="3"/>
        <v>千葉県　流山市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81.67</v>
      </c>
      <c r="P6" s="32">
        <f t="shared" si="3"/>
        <v>80.67</v>
      </c>
      <c r="Q6" s="32">
        <f t="shared" si="3"/>
        <v>2164</v>
      </c>
      <c r="R6" s="32">
        <f t="shared" si="3"/>
        <v>172659</v>
      </c>
      <c r="S6" s="32">
        <f t="shared" si="3"/>
        <v>35.32</v>
      </c>
      <c r="T6" s="32">
        <f t="shared" si="3"/>
        <v>4888.42</v>
      </c>
      <c r="U6" s="32">
        <f t="shared" si="3"/>
        <v>141744</v>
      </c>
      <c r="V6" s="32">
        <f t="shared" si="3"/>
        <v>14.69</v>
      </c>
      <c r="W6" s="32">
        <f t="shared" si="3"/>
        <v>9649.01</v>
      </c>
      <c r="X6" s="33">
        <f>IF(X7="",NA(),X7)</f>
        <v>91.95</v>
      </c>
      <c r="Y6" s="33">
        <f t="shared" ref="Y6:AG6" si="4">IF(Y7="",NA(),Y7)</f>
        <v>87.64</v>
      </c>
      <c r="Z6" s="33">
        <f t="shared" si="4"/>
        <v>88.57</v>
      </c>
      <c r="AA6" s="33">
        <f t="shared" si="4"/>
        <v>87.67</v>
      </c>
      <c r="AB6" s="33">
        <f t="shared" si="4"/>
        <v>76.25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39.909999999999997</v>
      </c>
      <c r="BH6" s="33">
        <f t="shared" si="7"/>
        <v>37.82</v>
      </c>
      <c r="BI6" s="33">
        <f t="shared" si="7"/>
        <v>48.92</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88.2</v>
      </c>
      <c r="BQ6" s="33">
        <f t="shared" ref="BQ6:BY6" si="8">IF(BQ7="",NA(),BQ7)</f>
        <v>84.03</v>
      </c>
      <c r="BR6" s="33">
        <f t="shared" si="8"/>
        <v>84.67</v>
      </c>
      <c r="BS6" s="33">
        <f t="shared" si="8"/>
        <v>83.86</v>
      </c>
      <c r="BT6" s="33">
        <f t="shared" si="8"/>
        <v>70.209999999999994</v>
      </c>
      <c r="BU6" s="33">
        <f t="shared" si="8"/>
        <v>91.18</v>
      </c>
      <c r="BV6" s="33">
        <f t="shared" si="8"/>
        <v>91.22</v>
      </c>
      <c r="BW6" s="33">
        <f t="shared" si="8"/>
        <v>91.73</v>
      </c>
      <c r="BX6" s="33">
        <f t="shared" si="8"/>
        <v>92.33</v>
      </c>
      <c r="BY6" s="33">
        <f t="shared" si="8"/>
        <v>96.91</v>
      </c>
      <c r="BZ6" s="32" t="str">
        <f>IF(BZ7="","",IF(BZ7="-","【-】","【"&amp;SUBSTITUTE(TEXT(BZ7,"#,##0.00"),"-","△")&amp;"】"))</f>
        <v>【96.57】</v>
      </c>
      <c r="CA6" s="33">
        <f>IF(CA7="",NA(),CA7)</f>
        <v>157.19</v>
      </c>
      <c r="CB6" s="33">
        <f t="shared" ref="CB6:CJ6" si="9">IF(CB7="",NA(),CB7)</f>
        <v>156.93</v>
      </c>
      <c r="CC6" s="33">
        <f t="shared" si="9"/>
        <v>156.68</v>
      </c>
      <c r="CD6" s="33">
        <f t="shared" si="9"/>
        <v>156.77000000000001</v>
      </c>
      <c r="CE6" s="33">
        <f t="shared" si="9"/>
        <v>156.33000000000001</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93.38</v>
      </c>
      <c r="CX6" s="33">
        <f t="shared" ref="CX6:DF6" si="11">IF(CX7="",NA(),CX7)</f>
        <v>91.65</v>
      </c>
      <c r="CY6" s="33">
        <f t="shared" si="11"/>
        <v>92.71</v>
      </c>
      <c r="CZ6" s="33">
        <f t="shared" si="11"/>
        <v>94.81</v>
      </c>
      <c r="DA6" s="33">
        <f t="shared" si="11"/>
        <v>93.3</v>
      </c>
      <c r="DB6" s="33">
        <f t="shared" si="11"/>
        <v>96.94</v>
      </c>
      <c r="DC6" s="33">
        <f t="shared" si="11"/>
        <v>96.96</v>
      </c>
      <c r="DD6" s="33">
        <f t="shared" si="11"/>
        <v>96.87</v>
      </c>
      <c r="DE6" s="33">
        <f t="shared" si="11"/>
        <v>96.82</v>
      </c>
      <c r="DF6" s="33">
        <f t="shared" si="11"/>
        <v>96.69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0.05</v>
      </c>
      <c r="EF6" s="33">
        <f t="shared" si="14"/>
        <v>0.05</v>
      </c>
      <c r="EG6" s="32">
        <f t="shared" si="14"/>
        <v>0</v>
      </c>
      <c r="EH6" s="33">
        <f t="shared" si="14"/>
        <v>0.04</v>
      </c>
      <c r="EI6" s="33">
        <f t="shared" si="14"/>
        <v>0.11</v>
      </c>
      <c r="EJ6" s="33">
        <f t="shared" si="14"/>
        <v>0.1</v>
      </c>
      <c r="EK6" s="33">
        <f t="shared" si="14"/>
        <v>0.1</v>
      </c>
      <c r="EL6" s="33">
        <f t="shared" si="14"/>
        <v>0.08</v>
      </c>
      <c r="EM6" s="33">
        <f t="shared" si="14"/>
        <v>0.1</v>
      </c>
      <c r="EN6" s="32" t="str">
        <f>IF(EN7="","",IF(EN7="-","【-】","【"&amp;SUBSTITUTE(TEXT(EN7,"#,##0.00"),"-","△")&amp;"】"))</f>
        <v>【0.17】</v>
      </c>
    </row>
    <row r="7" spans="1:144" s="34" customFormat="1" x14ac:dyDescent="0.15">
      <c r="A7" s="26"/>
      <c r="B7" s="35">
        <v>2014</v>
      </c>
      <c r="C7" s="35">
        <v>122203</v>
      </c>
      <c r="D7" s="35">
        <v>47</v>
      </c>
      <c r="E7" s="35">
        <v>17</v>
      </c>
      <c r="F7" s="35">
        <v>1</v>
      </c>
      <c r="G7" s="35">
        <v>0</v>
      </c>
      <c r="H7" s="35" t="s">
        <v>96</v>
      </c>
      <c r="I7" s="35" t="s">
        <v>97</v>
      </c>
      <c r="J7" s="35" t="s">
        <v>98</v>
      </c>
      <c r="K7" s="35" t="s">
        <v>99</v>
      </c>
      <c r="L7" s="35" t="s">
        <v>100</v>
      </c>
      <c r="M7" s="36" t="s">
        <v>101</v>
      </c>
      <c r="N7" s="36" t="s">
        <v>102</v>
      </c>
      <c r="O7" s="36">
        <v>81.67</v>
      </c>
      <c r="P7" s="36">
        <v>80.67</v>
      </c>
      <c r="Q7" s="36">
        <v>2164</v>
      </c>
      <c r="R7" s="36">
        <v>172659</v>
      </c>
      <c r="S7" s="36">
        <v>35.32</v>
      </c>
      <c r="T7" s="36">
        <v>4888.42</v>
      </c>
      <c r="U7" s="36">
        <v>141744</v>
      </c>
      <c r="V7" s="36">
        <v>14.69</v>
      </c>
      <c r="W7" s="36">
        <v>9649.01</v>
      </c>
      <c r="X7" s="36">
        <v>91.95</v>
      </c>
      <c r="Y7" s="36">
        <v>87.64</v>
      </c>
      <c r="Z7" s="36">
        <v>88.57</v>
      </c>
      <c r="AA7" s="36">
        <v>87.67</v>
      </c>
      <c r="AB7" s="36">
        <v>76.25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39.909999999999997</v>
      </c>
      <c r="BH7" s="36">
        <v>37.82</v>
      </c>
      <c r="BI7" s="36">
        <v>48.92</v>
      </c>
      <c r="BJ7" s="36">
        <v>669.53</v>
      </c>
      <c r="BK7" s="36">
        <v>652.94000000000005</v>
      </c>
      <c r="BL7" s="36">
        <v>641.70000000000005</v>
      </c>
      <c r="BM7" s="36">
        <v>624.4</v>
      </c>
      <c r="BN7" s="36">
        <v>607.52</v>
      </c>
      <c r="BO7" s="36">
        <v>776.35</v>
      </c>
      <c r="BP7" s="36">
        <v>88.2</v>
      </c>
      <c r="BQ7" s="36">
        <v>84.03</v>
      </c>
      <c r="BR7" s="36">
        <v>84.67</v>
      </c>
      <c r="BS7" s="36">
        <v>83.86</v>
      </c>
      <c r="BT7" s="36">
        <v>70.209999999999994</v>
      </c>
      <c r="BU7" s="36">
        <v>91.18</v>
      </c>
      <c r="BV7" s="36">
        <v>91.22</v>
      </c>
      <c r="BW7" s="36">
        <v>91.73</v>
      </c>
      <c r="BX7" s="36">
        <v>92.33</v>
      </c>
      <c r="BY7" s="36">
        <v>96.91</v>
      </c>
      <c r="BZ7" s="36">
        <v>96.57</v>
      </c>
      <c r="CA7" s="36">
        <v>157.19</v>
      </c>
      <c r="CB7" s="36">
        <v>156.93</v>
      </c>
      <c r="CC7" s="36">
        <v>156.68</v>
      </c>
      <c r="CD7" s="36">
        <v>156.77000000000001</v>
      </c>
      <c r="CE7" s="36">
        <v>156.33000000000001</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93.38</v>
      </c>
      <c r="CX7" s="36">
        <v>91.65</v>
      </c>
      <c r="CY7" s="36">
        <v>92.71</v>
      </c>
      <c r="CZ7" s="36">
        <v>94.81</v>
      </c>
      <c r="DA7" s="36">
        <v>93.3</v>
      </c>
      <c r="DB7" s="36">
        <v>96.94</v>
      </c>
      <c r="DC7" s="36">
        <v>96.96</v>
      </c>
      <c r="DD7" s="36">
        <v>96.87</v>
      </c>
      <c r="DE7" s="36">
        <v>96.82</v>
      </c>
      <c r="DF7" s="36">
        <v>96.69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0.06</v>
      </c>
      <c r="EE7" s="36">
        <v>0.05</v>
      </c>
      <c r="EF7" s="36">
        <v>0.05</v>
      </c>
      <c r="EG7" s="36">
        <v>0</v>
      </c>
      <c r="EH7" s="36">
        <v>0.04</v>
      </c>
      <c r="EI7" s="36">
        <v>0.11</v>
      </c>
      <c r="EJ7" s="36">
        <v>0.1</v>
      </c>
      <c r="EK7" s="36">
        <v>0.1</v>
      </c>
      <c r="EL7" s="36">
        <v>0.08</v>
      </c>
      <c r="EM7" s="36">
        <v>0.1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2016-02-10T01:10:56Z</cp:lastPrinted>
  <dcterms:created xsi:type="dcterms:W3CDTF">2016-02-03T08:50:14Z</dcterms:created>
  <dcterms:modified xsi:type="dcterms:W3CDTF">2016-02-18T00:02:13Z</dcterms:modified>
  <cp:category/>
</cp:coreProperties>
</file>