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<sst xmlns="http://schemas.openxmlformats.org/spreadsheetml/2006/main" count="221" uniqueCount="111">
  <si>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</si>
  <si>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</si>
  <si>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</si>
  <si>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</si>
  <si>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</si>
  <si>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</si>
  <si>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</si>
  <si>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</si>
  <si>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</si>
  <si>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</si>
  <si>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</si>
  <si>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</si>
  <si>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</si>
  <si>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</si>
  <si>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</si>
  <si>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</si>
  <si>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</si>
  <si>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</si>
  <si>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</si>
  <si>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</si>
  <si>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</si>
  <si>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</si>
  <si>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</si>
  <si>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</si>
  <si>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</si>
  <si>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</si>
  <si>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</si>
  <si>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</si>
  <si>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</si>
  <si>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</si>
  <si>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</si>
  <si>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</si>
  <si>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</si>
  <si>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</si>
  <si>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</si>
  <si>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</si>
  <si>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</si>
  <si>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</si>
  <si>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</si>
  <si>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</si>
  <si>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</si>
  <si>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</si>
  <si>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</si>
  <si>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</si>
  <si>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</si>
  <si>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</si>
  <si>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</si>
  <si>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</si>
  <si>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</si>
  <si>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</si>
  <si>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</si>
  <si>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</si>
  <si>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</si>
  <si>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</si>
  <si>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</si>
  <si>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</si>
  <si>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</si>
  <si>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</si>
  <si>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</si>
  <si>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</si>
  <si>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</si>
  <si>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</si>
  <si>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</si>
  <si>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</si>
  <si>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</si>
  <si>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</si>
  <si>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</si>
  <si>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</si>
  <si>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</si>
  <si>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</si>
  <si>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</si>
  <si>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</si>
  <si>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</si>
  <si>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</si>
  <si>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</si>
  <si>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</si>
  <si>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</si>
  <si>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</si>
  <si>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</si>
  <si>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</si>
  <si>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</si>
  <si>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</si>
  <si>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</si>
  <si>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</si>
  <si>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</si>
  <si>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</si>
  <si>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</si>
  <si>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</si>
  <si>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</si>
  <si>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</si>
  <si>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</si>
  <si>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</si>
  <si>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</si>
  <si>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</si>
  <si>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</si>
  <si>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</si>
  <si>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市原市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</si>
  <si>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</si>
  <si>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</si>
  <si>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</si>
  <si>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</si>
  <si>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</si>
  <si>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</si>
  <si>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</si>
  <si>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</si>
  <si>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</si>
  <si>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</si>
  <si>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</si>
  <si>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これまでに管渠の更新や修繕等は実施していないため0％である。市原市の２処理区の農業集落排水処理施設は、それぞれ平成14年度、平成15年度に供用開始した比較的新しい施設であるため、管渠の耐用年数から判断しても更新時期には至っていない。</t>
    <rPh sb="1" eb="2">
      <t>カン</t>
    </rPh>
    <rPh sb="2" eb="3">
      <t>キョ</t>
    </rPh>
    <rPh sb="3" eb="5">
      <t>カイゼン</t>
    </rPh>
    <rPh sb="5" eb="6">
      <t>リツ</t>
    </rPh>
    <rPh sb="17" eb="18">
      <t>カン</t>
    </rPh>
    <rPh sb="18" eb="19">
      <t>キョ</t>
    </rPh>
    <rPh sb="20" eb="22">
      <t>コウシン</t>
    </rPh>
    <rPh sb="23" eb="25">
      <t>シュウゼン</t>
    </rPh>
    <rPh sb="25" eb="26">
      <t>トウ</t>
    </rPh>
    <rPh sb="27" eb="29">
      <t>ジッシ</t>
    </rPh>
    <rPh sb="87" eb="90">
      <t>ヒカクテキ</t>
    </rPh>
    <rPh sb="90" eb="91">
      <t>アタラ</t>
    </rPh>
    <rPh sb="101" eb="102">
      <t>カン</t>
    </rPh>
    <rPh sb="102" eb="103">
      <t>キョ</t>
    </rPh>
    <rPh sb="104" eb="106">
      <t>タイヨウ</t>
    </rPh>
    <rPh sb="106" eb="108">
      <t>ネンスウ</t>
    </rPh>
    <rPh sb="110" eb="112">
      <t>ハンダン</t>
    </rPh>
    <rPh sb="115" eb="117">
      <t>コウシン</t>
    </rPh>
    <rPh sb="117" eb="119">
      <t>ジキ</t>
    </rPh>
    <phoneticPr fontId="4"/>
  </si>
  <si>
    <t xml:space="preserve">　本市の農業集落排水事業特別会計については、一般会計からの繰入金の割合が高い状況である。その要因は、農業集落排水処理区域内の人口減少により、使用料収入が減少していることや、施設の立地状況により維持管理費が高額となっていることが挙げられる。このことから今後の対策としては使用料収入の確保及び維持管理費等の抑制が必要と考えられる。
　使用料収入の確保に向けた対策としては、本市の農業集落排水処理区では、更なる人口減少が予測されることや、接続率も比較的高く、使用料収納率も100％に近いこと等から、大幅な使用料収入の増加等が見込めない状況であるため、今後の使用料のあり方等について、市下水道部局との均衡を図りながら検討していく必要がある。
　維持管理費等の抑制に向けた対策としては、維持管理の効率化による経費削減や、安定処理を第一に考えた上で施設の修繕計画を見直し、長期の修繕計画を策定することにより、修繕費の抑制、歳出の平準化等を図ることが必要である。
</t>
    <rPh sb="1" eb="2">
      <t>ホン</t>
    </rPh>
    <rPh sb="2" eb="3">
      <t>シ</t>
    </rPh>
    <rPh sb="4" eb="6">
      <t>ノウギョウ</t>
    </rPh>
    <rPh sb="6" eb="8">
      <t>シュウラク</t>
    </rPh>
    <rPh sb="8" eb="10">
      <t>ハイスイ</t>
    </rPh>
    <rPh sb="10" eb="12">
      <t>ジギョウ</t>
    </rPh>
    <rPh sb="12" eb="14">
      <t>トクベツ</t>
    </rPh>
    <rPh sb="14" eb="16">
      <t>カイケイ</t>
    </rPh>
    <rPh sb="22" eb="24">
      <t>イッパン</t>
    </rPh>
    <rPh sb="24" eb="26">
      <t>カイケイ</t>
    </rPh>
    <rPh sb="29" eb="31">
      <t>クリイレ</t>
    </rPh>
    <rPh sb="31" eb="32">
      <t>キン</t>
    </rPh>
    <rPh sb="33" eb="35">
      <t>ワリアイ</t>
    </rPh>
    <rPh sb="36" eb="37">
      <t>タカ</t>
    </rPh>
    <rPh sb="38" eb="40">
      <t>ジョウキョウ</t>
    </rPh>
    <rPh sb="46" eb="48">
      <t>ヨウイン</t>
    </rPh>
    <rPh sb="58" eb="60">
      <t>クイキ</t>
    </rPh>
    <rPh sb="60" eb="61">
      <t>ナイ</t>
    </rPh>
    <rPh sb="62" eb="64">
      <t>ジンコウ</t>
    </rPh>
    <rPh sb="64" eb="66">
      <t>ゲンショウ</t>
    </rPh>
    <rPh sb="70" eb="72">
      <t>シヨウ</t>
    </rPh>
    <rPh sb="72" eb="73">
      <t>リョウ</t>
    </rPh>
    <rPh sb="73" eb="75">
      <t>シュウニュウ</t>
    </rPh>
    <rPh sb="76" eb="78">
      <t>ゲンショウ</t>
    </rPh>
    <rPh sb="86" eb="88">
      <t>シセツ</t>
    </rPh>
    <rPh sb="89" eb="91">
      <t>リッチ</t>
    </rPh>
    <rPh sb="91" eb="93">
      <t>ジョウキョウ</t>
    </rPh>
    <rPh sb="96" eb="98">
      <t>イジ</t>
    </rPh>
    <rPh sb="98" eb="100">
      <t>カンリ</t>
    </rPh>
    <rPh sb="100" eb="101">
      <t>ヒ</t>
    </rPh>
    <rPh sb="102" eb="104">
      <t>コウガク</t>
    </rPh>
    <rPh sb="113" eb="114">
      <t>ア</t>
    </rPh>
    <rPh sb="125" eb="127">
      <t>コンゴ</t>
    </rPh>
    <rPh sb="128" eb="130">
      <t>タイサク</t>
    </rPh>
    <rPh sb="134" eb="136">
      <t>シヨウ</t>
    </rPh>
    <rPh sb="136" eb="137">
      <t>リョウ</t>
    </rPh>
    <rPh sb="137" eb="139">
      <t>シュウニュウ</t>
    </rPh>
    <rPh sb="140" eb="142">
      <t>カクホ</t>
    </rPh>
    <rPh sb="142" eb="143">
      <t>オヨ</t>
    </rPh>
    <rPh sb="144" eb="146">
      <t>イジ</t>
    </rPh>
    <rPh sb="146" eb="148">
      <t>カンリ</t>
    </rPh>
    <rPh sb="148" eb="149">
      <t>ヒ</t>
    </rPh>
    <rPh sb="149" eb="150">
      <t>トウ</t>
    </rPh>
    <rPh sb="151" eb="153">
      <t>ヨクセイ</t>
    </rPh>
    <rPh sb="154" eb="156">
      <t>ヒツヨウ</t>
    </rPh>
    <rPh sb="157" eb="158">
      <t>カンガ</t>
    </rPh>
    <rPh sb="165" eb="167">
      <t>シヨウ</t>
    </rPh>
    <rPh sb="167" eb="168">
      <t>リョウ</t>
    </rPh>
    <rPh sb="168" eb="170">
      <t>シュウニュウ</t>
    </rPh>
    <rPh sb="171" eb="173">
      <t>カクホ</t>
    </rPh>
    <rPh sb="174" eb="175">
      <t>ム</t>
    </rPh>
    <rPh sb="177" eb="179">
      <t>タイサク</t>
    </rPh>
    <rPh sb="216" eb="218">
      <t>セツゾク</t>
    </rPh>
    <rPh sb="218" eb="219">
      <t>リツ</t>
    </rPh>
    <rPh sb="220" eb="223">
      <t>ヒカクテキ</t>
    </rPh>
    <rPh sb="223" eb="224">
      <t>タカ</t>
    </rPh>
    <rPh sb="246" eb="248">
      <t>オオハバ</t>
    </rPh>
    <rPh sb="288" eb="289">
      <t>シ</t>
    </rPh>
    <rPh sb="318" eb="320">
      <t>イジ</t>
    </rPh>
    <rPh sb="320" eb="322">
      <t>カンリ</t>
    </rPh>
    <rPh sb="322" eb="323">
      <t>ヒ</t>
    </rPh>
    <rPh sb="323" eb="324">
      <t>トウ</t>
    </rPh>
    <rPh sb="325" eb="327">
      <t>ヨクセイ</t>
    </rPh>
    <rPh sb="328" eb="329">
      <t>ム</t>
    </rPh>
    <rPh sb="331" eb="333">
      <t>タイサク</t>
    </rPh>
    <rPh sb="338" eb="340">
      <t>イジ</t>
    </rPh>
    <rPh sb="340" eb="342">
      <t>カンリ</t>
    </rPh>
    <rPh sb="343" eb="345">
      <t>コウリツ</t>
    </rPh>
    <rPh sb="345" eb="346">
      <t>カ</t>
    </rPh>
    <rPh sb="349" eb="351">
      <t>ケイヒ</t>
    </rPh>
    <rPh sb="351" eb="353">
      <t>サクゲン</t>
    </rPh>
    <rPh sb="355" eb="357">
      <t>アンテイ</t>
    </rPh>
    <rPh sb="357" eb="359">
      <t>ショリ</t>
    </rPh>
    <rPh sb="360" eb="362">
      <t>ダイイチ</t>
    </rPh>
    <rPh sb="363" eb="364">
      <t>カンガ</t>
    </rPh>
    <rPh sb="366" eb="367">
      <t>ウエ</t>
    </rPh>
    <rPh sb="368" eb="370">
      <t>シセツ</t>
    </rPh>
    <rPh sb="376" eb="378">
      <t>ミナオ</t>
    </rPh>
    <rPh sb="380" eb="382">
      <t>チョウキ</t>
    </rPh>
    <rPh sb="383" eb="385">
      <t>シュウゼン</t>
    </rPh>
    <rPh sb="385" eb="387">
      <t>ケイカク</t>
    </rPh>
    <rPh sb="388" eb="390">
      <t>サクテイ</t>
    </rPh>
    <rPh sb="398" eb="400">
      <t>シュウゼン</t>
    </rPh>
    <rPh sb="400" eb="401">
      <t>ヒ</t>
    </rPh>
    <rPh sb="402" eb="404">
      <t>ヨクセイ</t>
    </rPh>
    <rPh sb="405" eb="407">
      <t>サイシュツ</t>
    </rPh>
    <rPh sb="411" eb="412">
      <t>トウ</t>
    </rPh>
    <rPh sb="413" eb="414">
      <t>ハカ</t>
    </rPh>
    <rPh sb="418" eb="420">
      <t>ヒツヨウ</t>
    </rPh>
    <phoneticPr fontId="4"/>
  </si>
  <si>
    <t>【収益的収支比率】
　収益的収支については、総収益（使用料収入、一般会計からの繰入金）により、総費用を賄えているが、資本的収支である地方債償還金が残っているため、収益的収比率は約68％に留まっている。なお、近年の収益的収支比率は上昇傾向で推移しており、順調に起債償還金を返還できていると考えられる。
【経費回収率】
　経費回収率は低い水準で推移している。要因としては、汚水処理に要する費用を使用料収入で賄えず、一般会計からの繰入金が大半を占めていることが考えられる。
【企業債残高対事業規模比率】
　使用料収入に対し、繰入基準外の起債現在高の割合が多く、類似団体と比較し高い数値となっている。要因としては、計画段階では人口増加を見込んでいたものの、実際には人口減少により、施設建設当初に見込んでいた使用料収入が得られなかったことが考えられる。なお、近年は新たな起債借入もなく起債残高が計画的に減少している。
【施設利用率】
　類似団体と比較し低い数値となっており、近年は低下傾向で推移している。要因としては、人口減少により、施設建設当初に見込んでいた流入水量が得られず、施設規模に対する流入水量が年々減少していることが挙げられる。
【汚水処理原価】
　類似団体と比較し高い原価となっている。要因としては、農業集落排水処理区が中山間地に位置し、維持管理費が高額であること、人口減少により、流入水量が減少していることから、水量１㎥あたりの維持管理費等が高額となっているためと考えられる。
【水洗化率】
　接続率は約84％であり、類似団体との比較においては、高くなっているが、近年は、ほぼ横ばいで推移している。要因としては、少子高齢化や、市街地への転居等により人口が減少し、空家も多くなっているため、新たな接続が見込めないことが考えられる。</t>
    <rPh sb="1" eb="4">
      <t>シュウエキテキ</t>
    </rPh>
    <rPh sb="4" eb="6">
      <t>シュウシ</t>
    </rPh>
    <rPh sb="6" eb="8">
      <t>ヒリツ</t>
    </rPh>
    <rPh sb="11" eb="14">
      <t>シュウエキテキ</t>
    </rPh>
    <rPh sb="14" eb="16">
      <t>シュウシ</t>
    </rPh>
    <rPh sb="22" eb="25">
      <t>ソウシュウエキ</t>
    </rPh>
    <rPh sb="26" eb="28">
      <t>シヨウ</t>
    </rPh>
    <rPh sb="28" eb="29">
      <t>リョウ</t>
    </rPh>
    <rPh sb="29" eb="31">
      <t>シュウニュウ</t>
    </rPh>
    <rPh sb="32" eb="34">
      <t>イッパン</t>
    </rPh>
    <rPh sb="34" eb="36">
      <t>カイケイ</t>
    </rPh>
    <rPh sb="39" eb="41">
      <t>クリイレ</t>
    </rPh>
    <rPh sb="41" eb="42">
      <t>キン</t>
    </rPh>
    <rPh sb="47" eb="48">
      <t>ソウ</t>
    </rPh>
    <rPh sb="48" eb="50">
      <t>ヒヨウ</t>
    </rPh>
    <rPh sb="58" eb="61">
      <t>シホンテキ</t>
    </rPh>
    <rPh sb="61" eb="63">
      <t>シュウシ</t>
    </rPh>
    <rPh sb="66" eb="69">
      <t>チホウサイ</t>
    </rPh>
    <rPh sb="69" eb="72">
      <t>ショウカンキン</t>
    </rPh>
    <rPh sb="73" eb="74">
      <t>ノコ</t>
    </rPh>
    <rPh sb="81" eb="84">
      <t>シュウエキテキ</t>
    </rPh>
    <rPh sb="84" eb="85">
      <t>シュウ</t>
    </rPh>
    <rPh sb="85" eb="86">
      <t>ヒ</t>
    </rPh>
    <rPh sb="86" eb="87">
      <t>リツ</t>
    </rPh>
    <rPh sb="88" eb="89">
      <t>ヤク</t>
    </rPh>
    <rPh sb="93" eb="94">
      <t>トド</t>
    </rPh>
    <rPh sb="103" eb="105">
      <t>キンネン</t>
    </rPh>
    <rPh sb="106" eb="109">
      <t>シュウエキテキ</t>
    </rPh>
    <rPh sb="109" eb="110">
      <t>シュウ</t>
    </rPh>
    <rPh sb="110" eb="111">
      <t>シ</t>
    </rPh>
    <rPh sb="111" eb="112">
      <t>ヒ</t>
    </rPh>
    <rPh sb="112" eb="113">
      <t>リツ</t>
    </rPh>
    <rPh sb="114" eb="116">
      <t>ジョウショウ</t>
    </rPh>
    <rPh sb="116" eb="118">
      <t>ケイコウ</t>
    </rPh>
    <rPh sb="126" eb="128">
      <t>ジュンチョウ</t>
    </rPh>
    <rPh sb="131" eb="134">
      <t>ショウカンキン</t>
    </rPh>
    <rPh sb="135" eb="137">
      <t>ヘンカン</t>
    </rPh>
    <rPh sb="143" eb="144">
      <t>カンガ</t>
    </rPh>
    <rPh sb="151" eb="153">
      <t>ケイヒ</t>
    </rPh>
    <rPh sb="153" eb="155">
      <t>カイシュウ</t>
    </rPh>
    <rPh sb="155" eb="156">
      <t>リツ</t>
    </rPh>
    <rPh sb="159" eb="161">
      <t>ケイヒ</t>
    </rPh>
    <rPh sb="161" eb="163">
      <t>カイシュウ</t>
    </rPh>
    <rPh sb="163" eb="164">
      <t>リツ</t>
    </rPh>
    <rPh sb="165" eb="166">
      <t>ヒク</t>
    </rPh>
    <rPh sb="167" eb="169">
      <t>スイジュン</t>
    </rPh>
    <rPh sb="170" eb="172">
      <t>スイイ</t>
    </rPh>
    <rPh sb="177" eb="179">
      <t>ヨウイン</t>
    </rPh>
    <rPh sb="184" eb="186">
      <t>オスイ</t>
    </rPh>
    <rPh sb="186" eb="188">
      <t>ショリ</t>
    </rPh>
    <rPh sb="189" eb="190">
      <t>ヨウ</t>
    </rPh>
    <rPh sb="192" eb="194">
      <t>ヒヨウ</t>
    </rPh>
    <rPh sb="195" eb="197">
      <t>シヨウ</t>
    </rPh>
    <rPh sb="197" eb="198">
      <t>リョウ</t>
    </rPh>
    <rPh sb="198" eb="200">
      <t>シュウニュウ</t>
    </rPh>
    <rPh sb="201" eb="202">
      <t>マカナ</t>
    </rPh>
    <rPh sb="205" eb="207">
      <t>イッパン</t>
    </rPh>
    <rPh sb="207" eb="209">
      <t>カイケイ</t>
    </rPh>
    <rPh sb="212" eb="214">
      <t>クリイレ</t>
    </rPh>
    <rPh sb="214" eb="215">
      <t>キン</t>
    </rPh>
    <rPh sb="216" eb="218">
      <t>タイハン</t>
    </rPh>
    <rPh sb="219" eb="220">
      <t>シ</t>
    </rPh>
    <rPh sb="227" eb="228">
      <t>カンガ</t>
    </rPh>
    <rPh sb="287" eb="289">
      <t>スウチ</t>
    </rPh>
    <rPh sb="296" eb="298">
      <t>ヨウイン</t>
    </rPh>
    <rPh sb="303" eb="305">
      <t>ケイカク</t>
    </rPh>
    <rPh sb="305" eb="307">
      <t>ダンカイ</t>
    </rPh>
    <rPh sb="309" eb="311">
      <t>ジンコウ</t>
    </rPh>
    <rPh sb="311" eb="313">
      <t>ゾウカ</t>
    </rPh>
    <rPh sb="314" eb="316">
      <t>ミコ</t>
    </rPh>
    <rPh sb="324" eb="326">
      <t>ジッサイ</t>
    </rPh>
    <rPh sb="336" eb="338">
      <t>シセツ</t>
    </rPh>
    <rPh sb="338" eb="340">
      <t>ケンセツ</t>
    </rPh>
    <rPh sb="355" eb="356">
      <t>エ</t>
    </rPh>
    <rPh sb="365" eb="366">
      <t>カンガ</t>
    </rPh>
    <rPh sb="374" eb="376">
      <t>キンネン</t>
    </rPh>
    <rPh sb="377" eb="378">
      <t>アラ</t>
    </rPh>
    <rPh sb="380" eb="382">
      <t>キサイ</t>
    </rPh>
    <rPh sb="382" eb="384">
      <t>カリイ</t>
    </rPh>
    <rPh sb="387" eb="389">
      <t>キサイ</t>
    </rPh>
    <rPh sb="389" eb="391">
      <t>ザンダカ</t>
    </rPh>
    <rPh sb="392" eb="394">
      <t>ケイカク</t>
    </rPh>
    <rPh sb="394" eb="395">
      <t>テキ</t>
    </rPh>
    <rPh sb="396" eb="398">
      <t>ゲンショウ</t>
    </rPh>
    <rPh sb="413" eb="415">
      <t>ルイジ</t>
    </rPh>
    <rPh sb="415" eb="417">
      <t>ダンタイ</t>
    </rPh>
    <rPh sb="418" eb="420">
      <t>ヒカク</t>
    </rPh>
    <rPh sb="423" eb="425">
      <t>スウチ</t>
    </rPh>
    <rPh sb="432" eb="434">
      <t>キンネン</t>
    </rPh>
    <rPh sb="435" eb="437">
      <t>テイカ</t>
    </rPh>
    <rPh sb="437" eb="439">
      <t>ケイコウ</t>
    </rPh>
    <rPh sb="440" eb="442">
      <t>スイイ</t>
    </rPh>
    <rPh sb="462" eb="464">
      <t>シセツ</t>
    </rPh>
    <rPh sb="464" eb="466">
      <t>ケンセツ</t>
    </rPh>
    <rPh sb="466" eb="468">
      <t>トウショ</t>
    </rPh>
    <rPh sb="469" eb="471">
      <t>ミコ</t>
    </rPh>
    <rPh sb="487" eb="489">
      <t>キボ</t>
    </rPh>
    <rPh sb="490" eb="491">
      <t>タイ</t>
    </rPh>
    <rPh sb="493" eb="495">
      <t>リュウニュウ</t>
    </rPh>
    <rPh sb="495" eb="497">
      <t>スイリョウ</t>
    </rPh>
    <rPh sb="498" eb="500">
      <t>ネンネン</t>
    </rPh>
    <rPh sb="500" eb="502">
      <t>ゲンショウ</t>
    </rPh>
    <rPh sb="509" eb="510">
      <t>ア</t>
    </rPh>
    <rPh sb="517" eb="519">
      <t>オスイ</t>
    </rPh>
    <rPh sb="519" eb="521">
      <t>ショリ</t>
    </rPh>
    <rPh sb="521" eb="523">
      <t>ゲンカ</t>
    </rPh>
    <rPh sb="536" eb="538">
      <t>ゲンカ</t>
    </rPh>
    <rPh sb="545" eb="547">
      <t>ヨウイン</t>
    </rPh>
    <rPh sb="571" eb="573">
      <t>イジ</t>
    </rPh>
    <rPh sb="573" eb="575">
      <t>カンリ</t>
    </rPh>
    <rPh sb="575" eb="576">
      <t>ヒ</t>
    </rPh>
    <rPh sb="577" eb="579">
      <t>コウガク</t>
    </rPh>
    <rPh sb="585" eb="587">
      <t>ジンコウ</t>
    </rPh>
    <rPh sb="587" eb="589">
      <t>ゲンショウ</t>
    </rPh>
    <rPh sb="593" eb="595">
      <t>リュウニュウ</t>
    </rPh>
    <rPh sb="595" eb="597">
      <t>スイリョウ</t>
    </rPh>
    <rPh sb="598" eb="600">
      <t>ゲンショウ</t>
    </rPh>
    <rPh sb="609" eb="611">
      <t>スイリョウ</t>
    </rPh>
    <rPh sb="617" eb="619">
      <t>イジ</t>
    </rPh>
    <rPh sb="619" eb="621">
      <t>カンリ</t>
    </rPh>
    <rPh sb="621" eb="622">
      <t>ヒ</t>
    </rPh>
    <rPh sb="622" eb="623">
      <t>トウ</t>
    </rPh>
    <rPh sb="624" eb="626">
      <t>コウガク</t>
    </rPh>
    <rPh sb="635" eb="636">
      <t>カンガ</t>
    </rPh>
    <rPh sb="643" eb="646">
      <t>スイセンカ</t>
    </rPh>
    <rPh sb="646" eb="647">
      <t>リツ</t>
    </rPh>
    <rPh sb="685" eb="687">
      <t>キンネン</t>
    </rPh>
    <rPh sb="691" eb="692">
      <t>ヨコ</t>
    </rPh>
    <rPh sb="695" eb="697">
      <t>スイイ</t>
    </rPh>
    <rPh sb="702" eb="704">
      <t>ヨウイン</t>
    </rPh>
    <rPh sb="709" eb="711">
      <t>ショウシ</t>
    </rPh>
    <rPh sb="711" eb="714">
      <t>コウレイカ</t>
    </rPh>
    <rPh sb="716" eb="719">
      <t>シガイチ</t>
    </rPh>
    <rPh sb="721" eb="723">
      <t>テンキョ</t>
    </rPh>
    <rPh sb="723" eb="724">
      <t>トウ</t>
    </rPh>
    <rPh sb="747" eb="748">
      <t>アラ</t>
    </rPh>
    <rPh sb="750" eb="752">
      <t>セツゾク</t>
    </rPh>
    <rPh sb="753" eb="755">
      <t>ミコ</t>
    </rPh>
    <rPh sb="761" eb="76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</si>
</sst>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440256"/>
        <c:axId val="894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9440256"/>
        <c:axId val="89442176"/>
      </c:lineChart>
      <c:dateAx>
        <c:axId val="89440256"/>
        <c:scaling>
          <c:orientation val="minMax"/>
        </c:scaling>
        <c:delete val="1"/>
        <c:axPos val="b"/>
        <c:numFmt formatCode="ge" sourceLinked="1"/>
        <c:majorTickMark val="none"/>
        <c:minorTickMark val="none"/>
        <c:tickLblPos val="none"/>
        <c:crossAx val="89442176"/>
        <c:crosses val="autoZero"/>
        <c:auto val="1"/>
        <c:lblOffset val="100"/>
        <c:baseTimeUnit val="years"/>
      </c:dateAx>
      <c:valAx>
        <c:axId val="894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37.47</c:v>
                </c:pt>
                <c:pt idx="1">
                  <c:v>35.31</c:v>
                </c:pt>
                <c:pt idx="2">
                  <c:v>35.31</c:v>
                </c:pt>
                <c:pt idx="3">
                  <c:v>34.770000000000003</c:v>
                </c:pt>
                <c:pt idx="4">
                  <c:v>33.69</c:v>
                </c:pt>
              </c:numCache>
            </c:numRef>
          </c:val>
        </c:ser>
        <c:dLbls>
          <c:showLegendKey val="0"/>
          <c:showVal val="0"/>
          <c:showCatName val="0"/>
          <c:showSerName val="0"/>
          <c:showPercent val="0"/>
          <c:showBubbleSize val="0"/>
        </c:dLbls>
        <c:gapWidth val="150"/>
        <c:axId val="111002368"/>
        <c:axId val="1110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11002368"/>
        <c:axId val="111004288"/>
      </c:lineChart>
      <c:dateAx>
        <c:axId val="111002368"/>
        <c:scaling>
          <c:orientation val="minMax"/>
        </c:scaling>
        <c:delete val="1"/>
        <c:axPos val="b"/>
        <c:numFmt formatCode="ge" sourceLinked="1"/>
        <c:majorTickMark val="none"/>
        <c:minorTickMark val="none"/>
        <c:tickLblPos val="none"/>
        <c:crossAx val="111004288"/>
        <c:crosses val="autoZero"/>
        <c:auto val="1"/>
        <c:lblOffset val="100"/>
        <c:baseTimeUnit val="years"/>
      </c:dateAx>
      <c:valAx>
        <c:axId val="1110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83.59</c:v>
                </c:pt>
                <c:pt idx="1">
                  <c:v>83.39</c:v>
                </c:pt>
                <c:pt idx="2">
                  <c:v>83.67</c:v>
                </c:pt>
                <c:pt idx="3">
                  <c:v>83.43</c:v>
                </c:pt>
                <c:pt idx="4">
                  <c:v>83.78</c:v>
                </c:pt>
              </c:numCache>
            </c:numRef>
          </c:val>
        </c:ser>
        <c:dLbls>
          <c:showLegendKey val="0"/>
          <c:showVal val="0"/>
          <c:showCatName val="0"/>
          <c:showSerName val="0"/>
          <c:showPercent val="0"/>
          <c:showBubbleSize val="0"/>
        </c:dLbls>
        <c:gapWidth val="150"/>
        <c:axId val="111100288"/>
        <c:axId val="1111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11100288"/>
        <c:axId val="111102208"/>
      </c:lineChart>
      <c:dateAx>
        <c:axId val="111100288"/>
        <c:scaling>
          <c:orientation val="minMax"/>
        </c:scaling>
        <c:delete val="1"/>
        <c:axPos val="b"/>
        <c:numFmt formatCode="ge" sourceLinked="1"/>
        <c:majorTickMark val="none"/>
        <c:minorTickMark val="none"/>
        <c:tickLblPos val="none"/>
        <c:crossAx val="111102208"/>
        <c:crosses val="autoZero"/>
        <c:auto val="1"/>
        <c:lblOffset val="100"/>
        <c:baseTimeUnit val="years"/>
      </c:dateAx>
      <c:valAx>
        <c:axId val="1111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65.09</c:v>
                </c:pt>
                <c:pt idx="1">
                  <c:v>64.66</c:v>
                </c:pt>
                <c:pt idx="2">
                  <c:v>66.86</c:v>
                </c:pt>
                <c:pt idx="3">
                  <c:v>67.41</c:v>
                </c:pt>
                <c:pt idx="4">
                  <c:v>67.84</c:v>
                </c:pt>
              </c:numCache>
            </c:numRef>
          </c:val>
        </c:ser>
        <c:dLbls>
          <c:showLegendKey val="0"/>
          <c:showVal val="0"/>
          <c:showCatName val="0"/>
          <c:showSerName val="0"/>
          <c:showPercent val="0"/>
          <c:showBubbleSize val="0"/>
        </c:dLbls>
        <c:gapWidth val="150"/>
        <c:axId val="106007936"/>
        <c:axId val="1060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07936"/>
        <c:axId val="106018304"/>
      </c:lineChart>
      <c:dateAx>
        <c:axId val="106007936"/>
        <c:scaling>
          <c:orientation val="minMax"/>
        </c:scaling>
        <c:delete val="1"/>
        <c:axPos val="b"/>
        <c:numFmt formatCode="ge" sourceLinked="1"/>
        <c:majorTickMark val="none"/>
        <c:minorTickMark val="none"/>
        <c:tickLblPos val="none"/>
        <c:crossAx val="106018304"/>
        <c:crosses val="autoZero"/>
        <c:auto val="1"/>
        <c:lblOffset val="100"/>
        <c:baseTimeUnit val="years"/>
      </c:dateAx>
      <c:valAx>
        <c:axId val="1060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36224"/>
        <c:axId val="1066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36224"/>
        <c:axId val="106673280"/>
      </c:lineChart>
      <c:dateAx>
        <c:axId val="106036224"/>
        <c:scaling>
          <c:orientation val="minMax"/>
        </c:scaling>
        <c:delete val="1"/>
        <c:axPos val="b"/>
        <c:numFmt formatCode="ge" sourceLinked="1"/>
        <c:majorTickMark val="none"/>
        <c:minorTickMark val="none"/>
        <c:tickLblPos val="none"/>
        <c:crossAx val="106673280"/>
        <c:crosses val="autoZero"/>
        <c:auto val="1"/>
        <c:lblOffset val="100"/>
        <c:baseTimeUnit val="years"/>
      </c:dateAx>
      <c:valAx>
        <c:axId val="1066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87104"/>
        <c:axId val="1277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87104"/>
        <c:axId val="127701760"/>
      </c:lineChart>
      <c:dateAx>
        <c:axId val="106687104"/>
        <c:scaling>
          <c:orientation val="minMax"/>
        </c:scaling>
        <c:delete val="1"/>
        <c:axPos val="b"/>
        <c:numFmt formatCode="ge" sourceLinked="1"/>
        <c:majorTickMark val="none"/>
        <c:minorTickMark val="none"/>
        <c:tickLblPos val="none"/>
        <c:crossAx val="127701760"/>
        <c:crosses val="autoZero"/>
        <c:auto val="1"/>
        <c:lblOffset val="100"/>
        <c:baseTimeUnit val="years"/>
      </c:dateAx>
      <c:valAx>
        <c:axId val="1277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27328"/>
        <c:axId val="89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27328"/>
        <c:axId val="89029248"/>
      </c:lineChart>
      <c:dateAx>
        <c:axId val="89027328"/>
        <c:scaling>
          <c:orientation val="minMax"/>
        </c:scaling>
        <c:delete val="1"/>
        <c:axPos val="b"/>
        <c:numFmt formatCode="ge" sourceLinked="1"/>
        <c:majorTickMark val="none"/>
        <c:minorTickMark val="none"/>
        <c:tickLblPos val="none"/>
        <c:crossAx val="89029248"/>
        <c:crosses val="autoZero"/>
        <c:auto val="1"/>
        <c:lblOffset val="100"/>
        <c:baseTimeUnit val="years"/>
      </c:dateAx>
      <c:valAx>
        <c:axId val="89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72704"/>
        <c:axId val="892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72704"/>
        <c:axId val="89274624"/>
      </c:lineChart>
      <c:dateAx>
        <c:axId val="89272704"/>
        <c:scaling>
          <c:orientation val="minMax"/>
        </c:scaling>
        <c:delete val="1"/>
        <c:axPos val="b"/>
        <c:numFmt formatCode="ge" sourceLinked="1"/>
        <c:majorTickMark val="none"/>
        <c:minorTickMark val="none"/>
        <c:tickLblPos val="none"/>
        <c:crossAx val="89274624"/>
        <c:crosses val="autoZero"/>
        <c:auto val="1"/>
        <c:lblOffset val="100"/>
        <c:baseTimeUnit val="years"/>
      </c:dateAx>
      <c:valAx>
        <c:axId val="892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2512.6999999999998</c:v>
                </c:pt>
                <c:pt idx="1">
                  <c:v>2443.8000000000002</c:v>
                </c:pt>
                <c:pt idx="2">
                  <c:v>2351.8000000000002</c:v>
                </c:pt>
                <c:pt idx="3">
                  <c:v>2249.2600000000002</c:v>
                </c:pt>
                <c:pt idx="4">
                  <c:v>2099.34</c:v>
                </c:pt>
              </c:numCache>
            </c:numRef>
          </c:val>
        </c:ser>
        <c:dLbls>
          <c:showLegendKey val="0"/>
          <c:showVal val="0"/>
          <c:showCatName val="0"/>
          <c:showSerName val="0"/>
          <c:showPercent val="0"/>
          <c:showBubbleSize val="0"/>
        </c:dLbls>
        <c:gapWidth val="150"/>
        <c:axId val="109588480"/>
        <c:axId val="1095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09588480"/>
        <c:axId val="109590400"/>
      </c:lineChart>
      <c:dateAx>
        <c:axId val="109588480"/>
        <c:scaling>
          <c:orientation val="minMax"/>
        </c:scaling>
        <c:delete val="1"/>
        <c:axPos val="b"/>
        <c:numFmt formatCode="ge" sourceLinked="1"/>
        <c:majorTickMark val="none"/>
        <c:minorTickMark val="none"/>
        <c:tickLblPos val="none"/>
        <c:crossAx val="109590400"/>
        <c:crosses val="autoZero"/>
        <c:auto val="1"/>
        <c:lblOffset val="100"/>
        <c:baseTimeUnit val="years"/>
      </c:dateAx>
      <c:valAx>
        <c:axId val="1095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23.1</c:v>
                </c:pt>
                <c:pt idx="1">
                  <c:v>23.72</c:v>
                </c:pt>
                <c:pt idx="2">
                  <c:v>23.03</c:v>
                </c:pt>
                <c:pt idx="3">
                  <c:v>27.39</c:v>
                </c:pt>
                <c:pt idx="4">
                  <c:v>27.59</c:v>
                </c:pt>
              </c:numCache>
            </c:numRef>
          </c:val>
        </c:ser>
        <c:dLbls>
          <c:showLegendKey val="0"/>
          <c:showVal val="0"/>
          <c:showCatName val="0"/>
          <c:showSerName val="0"/>
          <c:showPercent val="0"/>
          <c:showBubbleSize val="0"/>
        </c:dLbls>
        <c:gapWidth val="150"/>
        <c:axId val="109600128"/>
        <c:axId val="1096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09600128"/>
        <c:axId val="109622784"/>
      </c:lineChart>
      <c:dateAx>
        <c:axId val="109600128"/>
        <c:scaling>
          <c:orientation val="minMax"/>
        </c:scaling>
        <c:delete val="1"/>
        <c:axPos val="b"/>
        <c:numFmt formatCode="ge" sourceLinked="1"/>
        <c:majorTickMark val="none"/>
        <c:minorTickMark val="none"/>
        <c:tickLblPos val="none"/>
        <c:crossAx val="109622784"/>
        <c:crosses val="autoZero"/>
        <c:auto val="1"/>
        <c:lblOffset val="100"/>
        <c:baseTimeUnit val="years"/>
      </c:dateAx>
      <c:valAx>
        <c:axId val="1096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649.33000000000004</c:v>
                </c:pt>
                <c:pt idx="1">
                  <c:v>644.54</c:v>
                </c:pt>
                <c:pt idx="2">
                  <c:v>660.82</c:v>
                </c:pt>
                <c:pt idx="3">
                  <c:v>561.44000000000005</c:v>
                </c:pt>
                <c:pt idx="4">
                  <c:v>589.12</c:v>
                </c:pt>
              </c:numCache>
            </c:numRef>
          </c:val>
        </c:ser>
        <c:dLbls>
          <c:showLegendKey val="0"/>
          <c:showVal val="0"/>
          <c:showCatName val="0"/>
          <c:showSerName val="0"/>
          <c:showPercent val="0"/>
          <c:showBubbleSize val="0"/>
        </c:dLbls>
        <c:gapWidth val="150"/>
        <c:axId val="110963328"/>
        <c:axId val="1109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10963328"/>
        <c:axId val="110977792"/>
      </c:lineChart>
      <c:dateAx>
        <c:axId val="110963328"/>
        <c:scaling>
          <c:orientation val="minMax"/>
        </c:scaling>
        <c:delete val="1"/>
        <c:axPos val="b"/>
        <c:numFmt formatCode="ge" sourceLinked="1"/>
        <c:majorTickMark val="none"/>
        <c:minorTickMark val="none"/>
        <c:tickLblPos val="none"/>
        <c:crossAx val="110977792"/>
        <c:crosses val="autoZero"/>
        <c:auto val="1"/>
        <c:lblOffset val="100"/>
        <c:baseTimeUnit val="years"/>
      </c:dateAx>
      <c:valAx>
        <c:axId val="1109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61" zoomScaleNormal="100" workbookViewId="0">
      <selection activeCell="BL16" sqref="BL16:BZ44"/>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市原市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280340</v>
      </c>
      <c r="AM8" s="47"/>
      <c r="AN8" s="47"/>
      <c r="AO8" s="47"/>
      <c r="AP8" s="47"/>
      <c r="AQ8" s="47"/>
      <c r="AR8" s="47"/>
      <c r="AS8" s="47"/>
      <c r="AT8" s="43">
        <f>データ!S6</f>
        <v>368.17</v>
      </c>
      <c r="AU8" s="43"/>
      <c r="AV8" s="43"/>
      <c r="AW8" s="43"/>
      <c r="AX8" s="43"/>
      <c r="AY8" s="43"/>
      <c r="AZ8" s="43"/>
      <c r="BA8" s="43"/>
      <c r="BB8" s="43">
        <f>データ!T6</f>
        <v>761.44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0.19</v>
      </c>
      <c r="Q10" s="43"/>
      <c r="R10" s="43"/>
      <c r="S10" s="43"/>
      <c r="T10" s="43"/>
      <c r="U10" s="43"/>
      <c r="V10" s="43"/>
      <c r="W10" s="43">
        <f>データ!P6</f>
        <v>100</v>
      </c>
      <c r="X10" s="43"/>
      <c r="Y10" s="43"/>
      <c r="Z10" s="43"/>
      <c r="AA10" s="43"/>
      <c r="AB10" s="43"/>
      <c r="AC10" s="43"/>
      <c r="AD10" s="47">
        <f>データ!Q6</f>
        <v>3450</v>
      </c>
      <c r="AE10" s="47"/>
      <c r="AF10" s="47"/>
      <c r="AG10" s="47"/>
      <c r="AH10" s="47"/>
      <c r="AI10" s="47"/>
      <c r="AJ10" s="47"/>
      <c r="AK10" s="2"/>
      <c r="AL10" s="47">
        <f>データ!U6</f>
        <v>524</v>
      </c>
      <c r="AM10" s="47"/>
      <c r="AN10" s="47"/>
      <c r="AO10" s="47"/>
      <c r="AP10" s="47"/>
      <c r="AQ10" s="47"/>
      <c r="AR10" s="47"/>
      <c r="AS10" s="47"/>
      <c r="AT10" s="43">
        <f>データ!V6</f>
        <v>0.37</v>
      </c>
      <c r="AU10" s="43"/>
      <c r="AV10" s="43"/>
      <c r="AW10" s="43"/>
      <c r="AX10" s="43"/>
      <c r="AY10" s="43"/>
      <c r="AZ10" s="43"/>
      <c r="BA10" s="43"/>
      <c r="BB10" s="43">
        <f>データ!W6</f>
        <v>1416.22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122190</v>
      </c>
      <c r="D6" s="31">
        <f t="shared" si="3"/>
        <v>47</v>
      </c>
      <c r="E6" s="31">
        <f t="shared" si="3"/>
        <v>17</v>
      </c>
      <c r="F6" s="31">
        <f t="shared" si="3"/>
        <v>5</v>
      </c>
      <c r="G6" s="31">
        <f t="shared" si="3"/>
        <v>0</v>
      </c>
      <c r="H6" s="31" t="str">
        <f t="shared" si="3"/>
        <v>千葉県　市原市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0.19</v>
      </c>
      <c r="P6" s="32">
        <f t="shared" si="3"/>
        <v>100</v>
      </c>
      <c r="Q6" s="32">
        <f t="shared" si="3"/>
        <v>3450</v>
      </c>
      <c r="R6" s="32">
        <f t="shared" si="3"/>
        <v>280340</v>
      </c>
      <c r="S6" s="32">
        <f t="shared" si="3"/>
        <v>368.17</v>
      </c>
      <c r="T6" s="32">
        <f t="shared" si="3"/>
        <v>761.44</v>
      </c>
      <c r="U6" s="32">
        <f t="shared" si="3"/>
        <v>524</v>
      </c>
      <c r="V6" s="32">
        <f t="shared" si="3"/>
        <v>0.37</v>
      </c>
      <c r="W6" s="32">
        <f t="shared" si="3"/>
        <v>1416.22</v>
      </c>
      <c r="X6" s="33">
        <f>IF(X7="",NA(),X7)</f>
        <v>65.09</v>
      </c>
      <c r="Y6" s="33">
        <f t="shared" ref="Y6:AG6" si="4">IF(Y7="",NA(),Y7)</f>
        <v>64.66</v>
      </c>
      <c r="Z6" s="33">
        <f t="shared" si="4"/>
        <v>66.86</v>
      </c>
      <c r="AA6" s="33">
        <f t="shared" si="4"/>
        <v>67.41</v>
      </c>
      <c r="AB6" s="33">
        <f t="shared" si="4"/>
        <v>67.84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2512.6999999999998</v>
      </c>
      <c r="BF6" s="33">
        <f t="shared" ref="BF6:BN6" si="7">IF(BF7="",NA(),BF7)</f>
        <v>2443.8000000000002</v>
      </c>
      <c r="BG6" s="33">
        <f t="shared" si="7"/>
        <v>2351.8000000000002</v>
      </c>
      <c r="BH6" s="33">
        <f t="shared" si="7"/>
        <v>2249.2600000000002</v>
      </c>
      <c r="BI6" s="33">
        <f t="shared" si="7"/>
        <v>2099.34</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23.1</v>
      </c>
      <c r="BQ6" s="33">
        <f t="shared" ref="BQ6:BY6" si="8">IF(BQ7="",NA(),BQ7)</f>
        <v>23.72</v>
      </c>
      <c r="BR6" s="33">
        <f t="shared" si="8"/>
        <v>23.03</v>
      </c>
      <c r="BS6" s="33">
        <f t="shared" si="8"/>
        <v>27.39</v>
      </c>
      <c r="BT6" s="33">
        <f t="shared" si="8"/>
        <v>27.59</v>
      </c>
      <c r="BU6" s="33">
        <f t="shared" si="8"/>
        <v>43.24</v>
      </c>
      <c r="BV6" s="33">
        <f t="shared" si="8"/>
        <v>42.13</v>
      </c>
      <c r="BW6" s="33">
        <f t="shared" si="8"/>
        <v>42.48</v>
      </c>
      <c r="BX6" s="33">
        <f t="shared" si="8"/>
        <v>41.04</v>
      </c>
      <c r="BY6" s="33">
        <f t="shared" si="8"/>
        <v>41.08</v>
      </c>
      <c r="BZ6" s="32" t="str">
        <f>IF(BZ7="","",IF(BZ7="-","【-】","【"&amp;SUBSTITUTE(TEXT(BZ7,"#,##0.00"),"-","△")&amp;"】"))</f>
        <v>【51.49】</v>
      </c>
      <c r="CA6" s="33">
        <f>IF(CA7="",NA(),CA7)</f>
        <v>649.33000000000004</v>
      </c>
      <c r="CB6" s="33">
        <f t="shared" ref="CB6:CJ6" si="9">IF(CB7="",NA(),CB7)</f>
        <v>644.54</v>
      </c>
      <c r="CC6" s="33">
        <f t="shared" si="9"/>
        <v>660.82</v>
      </c>
      <c r="CD6" s="33">
        <f t="shared" si="9"/>
        <v>561.44000000000005</v>
      </c>
      <c r="CE6" s="33">
        <f t="shared" si="9"/>
        <v>589.12</v>
      </c>
      <c r="CF6" s="33">
        <f t="shared" si="9"/>
        <v>338.76</v>
      </c>
      <c r="CG6" s="33">
        <f t="shared" si="9"/>
        <v>348.41</v>
      </c>
      <c r="CH6" s="33">
        <f t="shared" si="9"/>
        <v>343.8</v>
      </c>
      <c r="CI6" s="33">
        <f t="shared" si="9"/>
        <v>357.08</v>
      </c>
      <c r="CJ6" s="33">
        <f t="shared" si="9"/>
        <v>378.08</v>
      </c>
      <c r="CK6" s="32" t="str">
        <f>IF(CK7="","",IF(CK7="-","【-】","【"&amp;SUBSTITUTE(TEXT(CK7,"#,##0.00"),"-","△")&amp;"】"))</f>
        <v>【295.10】</v>
      </c>
      <c r="CL6" s="33">
        <f>IF(CL7="",NA(),CL7)</f>
        <v>37.47</v>
      </c>
      <c r="CM6" s="33">
        <f t="shared" ref="CM6:CU6" si="10">IF(CM7="",NA(),CM7)</f>
        <v>35.31</v>
      </c>
      <c r="CN6" s="33">
        <f t="shared" si="10"/>
        <v>35.31</v>
      </c>
      <c r="CO6" s="33">
        <f t="shared" si="10"/>
        <v>34.770000000000003</v>
      </c>
      <c r="CP6" s="33">
        <f t="shared" si="10"/>
        <v>33.69</v>
      </c>
      <c r="CQ6" s="33">
        <f t="shared" si="10"/>
        <v>44.65</v>
      </c>
      <c r="CR6" s="33">
        <f t="shared" si="10"/>
        <v>46.85</v>
      </c>
      <c r="CS6" s="33">
        <f t="shared" si="10"/>
        <v>46.06</v>
      </c>
      <c r="CT6" s="33">
        <f t="shared" si="10"/>
        <v>45.95</v>
      </c>
      <c r="CU6" s="33">
        <f t="shared" si="10"/>
        <v>44.69</v>
      </c>
      <c r="CV6" s="32" t="str">
        <f>IF(CV7="","",IF(CV7="-","【-】","【"&amp;SUBSTITUTE(TEXT(CV7,"#,##0.00"),"-","△")&amp;"】"))</f>
        <v>【53.32】</v>
      </c>
      <c r="CW6" s="33">
        <f>IF(CW7="",NA(),CW7)</f>
        <v>83.59</v>
      </c>
      <c r="CX6" s="33">
        <f t="shared" ref="CX6:DF6" si="11">IF(CX7="",NA(),CX7)</f>
        <v>83.39</v>
      </c>
      <c r="CY6" s="33">
        <f t="shared" si="11"/>
        <v>83.67</v>
      </c>
      <c r="CZ6" s="33">
        <f t="shared" si="11"/>
        <v>83.43</v>
      </c>
      <c r="DA6" s="33">
        <f t="shared" si="11"/>
        <v>83.78</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122190</v>
      </c>
      <c r="D7" s="35">
        <v>47</v>
      </c>
      <c r="E7" s="35">
        <v>17</v>
      </c>
      <c r="F7" s="35">
        <v>5</v>
      </c>
      <c r="G7" s="35">
        <v>0</v>
      </c>
      <c r="H7" s="35" t="s">
        <v>96</v>
      </c>
      <c r="I7" s="35" t="s">
        <v>97</v>
      </c>
      <c r="J7" s="35" t="s">
        <v>98</v>
      </c>
      <c r="K7" s="35" t="s">
        <v>99</v>
      </c>
      <c r="L7" s="35" t="s">
        <v>100</v>
      </c>
      <c r="M7" s="36" t="s">
        <v>101</v>
      </c>
      <c r="N7" s="36" t="s">
        <v>102</v>
      </c>
      <c r="O7" s="36">
        <v>0.19</v>
      </c>
      <c r="P7" s="36">
        <v>100</v>
      </c>
      <c r="Q7" s="36">
        <v>3450</v>
      </c>
      <c r="R7" s="36">
        <v>280340</v>
      </c>
      <c r="S7" s="36">
        <v>368.17</v>
      </c>
      <c r="T7" s="36">
        <v>761.44</v>
      </c>
      <c r="U7" s="36">
        <v>524</v>
      </c>
      <c r="V7" s="36">
        <v>0.37</v>
      </c>
      <c r="W7" s="36">
        <v>1416.22</v>
      </c>
      <c r="X7" s="36">
        <v>65.09</v>
      </c>
      <c r="Y7" s="36">
        <v>64.66</v>
      </c>
      <c r="Z7" s="36">
        <v>66.86</v>
      </c>
      <c r="AA7" s="36">
        <v>67.41</v>
      </c>
      <c r="AB7" s="36">
        <v>67.84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2512.6999999999998</v>
      </c>
      <c r="BF7" s="36">
        <v>2443.8000000000002</v>
      </c>
      <c r="BG7" s="36">
        <v>2351.8000000000002</v>
      </c>
      <c r="BH7" s="36">
        <v>2249.2600000000002</v>
      </c>
      <c r="BI7" s="36">
        <v>2099.34</v>
      </c>
      <c r="BJ7" s="36">
        <v>1316.7</v>
      </c>
      <c r="BK7" s="36">
        <v>1224.75</v>
      </c>
      <c r="BL7" s="36">
        <v>1144.05</v>
      </c>
      <c r="BM7" s="36">
        <v>1117.1099999999999</v>
      </c>
      <c r="BN7" s="36">
        <v>1161.05</v>
      </c>
      <c r="BO7" s="36">
        <v>992.47</v>
      </c>
      <c r="BP7" s="36">
        <v>23.1</v>
      </c>
      <c r="BQ7" s="36">
        <v>23.72</v>
      </c>
      <c r="BR7" s="36">
        <v>23.03</v>
      </c>
      <c r="BS7" s="36">
        <v>27.39</v>
      </c>
      <c r="BT7" s="36">
        <v>27.59</v>
      </c>
      <c r="BU7" s="36">
        <v>43.24</v>
      </c>
      <c r="BV7" s="36">
        <v>42.13</v>
      </c>
      <c r="BW7" s="36">
        <v>42.48</v>
      </c>
      <c r="BX7" s="36">
        <v>41.04</v>
      </c>
      <c r="BY7" s="36">
        <v>41.08</v>
      </c>
      <c r="BZ7" s="36">
        <v>51.49</v>
      </c>
      <c r="CA7" s="36">
        <v>649.33000000000004</v>
      </c>
      <c r="CB7" s="36">
        <v>644.54</v>
      </c>
      <c r="CC7" s="36">
        <v>660.82</v>
      </c>
      <c r="CD7" s="36">
        <v>561.44000000000005</v>
      </c>
      <c r="CE7" s="36">
        <v>589.12</v>
      </c>
      <c r="CF7" s="36">
        <v>338.76</v>
      </c>
      <c r="CG7" s="36">
        <v>348.41</v>
      </c>
      <c r="CH7" s="36">
        <v>343.8</v>
      </c>
      <c r="CI7" s="36">
        <v>357.08</v>
      </c>
      <c r="CJ7" s="36">
        <v>378.08</v>
      </c>
      <c r="CK7" s="36">
        <v>295.10000000000002</v>
      </c>
      <c r="CL7" s="36">
        <v>37.47</v>
      </c>
      <c r="CM7" s="36">
        <v>35.31</v>
      </c>
      <c r="CN7" s="36">
        <v>35.31</v>
      </c>
      <c r="CO7" s="36">
        <v>34.770000000000003</v>
      </c>
      <c r="CP7" s="36">
        <v>33.69</v>
      </c>
      <c r="CQ7" s="36">
        <v>44.65</v>
      </c>
      <c r="CR7" s="36">
        <v>46.85</v>
      </c>
      <c r="CS7" s="36">
        <v>46.06</v>
      </c>
      <c r="CT7" s="36">
        <v>45.95</v>
      </c>
      <c r="CU7" s="36">
        <v>44.69</v>
      </c>
      <c r="CV7" s="36">
        <v>53.32</v>
      </c>
      <c r="CW7" s="36">
        <v>83.59</v>
      </c>
      <c r="CX7" s="36">
        <v>83.39</v>
      </c>
      <c r="CY7" s="36">
        <v>83.67</v>
      </c>
      <c r="CZ7" s="36">
        <v>83.43</v>
      </c>
      <c r="DA7" s="36">
        <v>83.78</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2016-02-03T09:12:06Z</dcterms:created>
  <dcterms:modified xsi:type="dcterms:W3CDTF">2016-02-19T07:16:10Z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-206964000</vt:i4>
  </property>
  <property fmtid="{D5CDD505-2E9C-101B-9397-08002B2CF9AE}" pid="3" name="_NewReviewCycle">
    <vt:lpwstr/>
  </property>
  <property fmtid="{D5CDD505-2E9C-101B-9397-08002B2CF9AE}" pid="4" name="_EmailSubject">
    <vt:lpwstr>2月19日回答依頼 【市原市：農業集落排水事業】公営企業に係る「経営比較分析表」の分析等について（回答）</vt:lpwstr>
  </property>
  <property fmtid="{D5CDD505-2E9C-101B-9397-08002B2CF9AE}" pid="5" name="_AuthorEmail">
    <vt:lpwstr>noukan@city.ichihara.chiba.jp</vt:lpwstr>
  </property>
  <property fmtid="{D5CDD505-2E9C-101B-9397-08002B2CF9AE}" pid="6" name="_AuthorEmailDisplayName">
    <vt:lpwstr>8402500 農林業環境整備課</vt:lpwstr>
  </property>
</Properties>
</file>