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1500" windowWidth="12570" windowHeight="9285" activeTab="0"/>
  </bookViews>
  <sheets>
    <sheet name="臨財債発行可能額" sheetId="1" r:id="rId1"/>
  </sheets>
  <definedNames>
    <definedName name="_Order1" hidden="1">0</definedName>
    <definedName name="_xlnm.Print_Area" localSheetId="0">'臨財債発行可能額'!$A$1:$M$44</definedName>
    <definedName name="財政力指数">#REF!</definedName>
  </definedNames>
  <calcPr fullCalcOnLoad="1"/>
</workbook>
</file>

<file path=xl/sharedStrings.xml><?xml version="1.0" encoding="utf-8"?>
<sst xmlns="http://schemas.openxmlformats.org/spreadsheetml/2006/main" count="84" uniqueCount="73">
  <si>
    <t>増減額</t>
  </si>
  <si>
    <t>団体名</t>
  </si>
  <si>
    <t>（差引）</t>
  </si>
  <si>
    <t>Ａ</t>
  </si>
  <si>
    <t>Ａ－Ｂ</t>
  </si>
  <si>
    <t>市計</t>
  </si>
  <si>
    <t>町村計</t>
  </si>
  <si>
    <t>県計</t>
  </si>
  <si>
    <t>増減率</t>
  </si>
  <si>
    <t>Ｂ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</si>
  <si>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</si>
  <si>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</si>
  <si>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</si>
  <si>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</si>
  <si>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</si>
  <si>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</si>
  <si>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</si>
  <si>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</si>
  <si>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</si>
  <si>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</si>
  <si>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</si>
  <si>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</si>
  <si>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</si>
  <si>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</si>
  <si>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</si>
  <si>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</si>
  <si>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</si>
  <si>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</si>
  <si>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</si>
  <si>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</si>
  <si>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</si>
  <si>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</si>
  <si>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</si>
  <si>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</si>
  <si>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</si>
  <si>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</si>
  <si>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</si>
  <si>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</si>
  <si>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</si>
  <si>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</si>
  <si>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</si>
  <si>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</si>
  <si>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</si>
  <si>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</si>
  <si>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</si>
  <si>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</si>
  <si>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</si>
  <si>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</si>
  <si>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</si>
  <si>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</si>
  <si>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</si>
  <si>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</si>
  <si>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</si>
  <si>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</si>
  <si>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</si>
  <si>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</si>
  <si>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</si>
  <si>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</si>
  <si>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</si>
  <si>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</si>
  <si>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</si>
  <si>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</si>
  <si>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</si>
  <si>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</si>
  <si>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Ａ－Ｂ/Ｂ*100</t>
  </si>
  <si>
    <t>Ａ－Ｂ/Ｂ*100</t>
  </si>
  <si>
    <t>大都市計</t>
  </si>
  <si>
    <t>別紙２　団体別臨時財政対策債発行可能額</t>
  </si>
  <si>
    <t>発行可能額</t>
  </si>
  <si>
    <t>（単位：千円、％）</t>
  </si>
  <si>
    <t>平成23年度</t>
  </si>
  <si>
    <t>平成22.年度</t>
  </si>
  <si>
    <t>平成22年度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</si>
</sst>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#,##0_);[Red]\(#,##0\)"/>
    <numFmt numFmtId="183" formatCode="#,##0_ "/>
    <numFmt numFmtId="184" formatCode="#,##0;&quot;△ &quot;#,##0"/>
    <numFmt numFmtId="185" formatCode="#,##0.0;&quot;▲ &quot;#,##0.0"/>
    <numFmt numFmtId="186" formatCode="#,##0;&quot;▲ &quot;#,##0"/>
    <numFmt numFmtId="187" formatCode="0.0;&quot;▲ &quot;0.0"/>
    <numFmt numFmtId="188" formatCode="0.0_);[Red]\(0.0\)"/>
    <numFmt numFmtId="189" formatCode="0.0_ "/>
    <numFmt numFmtId="190" formatCode="0.0;&quot;△ &quot;0.0"/>
    <numFmt numFmtId="191" formatCode="0;&quot;△ &quot;0"/>
    <numFmt numFmtId="192" formatCode="#,##0.0;&quot;△ &quot;#,##0.0"/>
    <numFmt numFmtId="193" formatCode="0.0_);[Red]\-0.0_)"/>
    <numFmt numFmtId="194" formatCode="#,##0;\-#,##0;&quot;&quot;"/>
    <numFmt numFmtId="195" formatCode="#,##0.000;[Red]\-#,##0.000"/>
    <numFmt numFmtId="196" formatCode="0.0%"/>
    <numFmt numFmtId="197" formatCode="0.0%;[Red]\-0.0%"/>
    <numFmt numFmtId="198" formatCode="#,##0.00000000;\-#,##0.00000000"/>
    <numFmt numFmtId="199" formatCode="#,##0.000000000;\-#,##0.000000000"/>
    <numFmt numFmtId="200" formatCode="#,##0_ ;[Red]\-#,##0\ "/>
    <numFmt numFmtId="201" formatCode="#,##0.000;&quot;△ &quot;#,##0.000"/>
    <numFmt numFmtId="202" formatCode="0.000_);[Red]\(0.000\)"/>
    <numFmt numFmtId="203" formatCode="#,##0.000_ ;[Red]\-#,##0.000\ "/>
    <numFmt numFmtId="204" formatCode="#,##0.0;\-#,##0.0"/>
    <numFmt numFmtId="205" formatCode="#,##0.0_);[Red]\(#,##0.0\)"/>
    <numFmt numFmtId="206" formatCode="#,##0.0_ "/>
    <numFmt numFmtId="207" formatCode="#,##0.0_ ;[Red]\-#,##0.0\ "/>
    <numFmt numFmtId="208" formatCode="#&quot;団体&quot;"/>
    <numFmt numFmtId="209" formatCode="#,##0.000_);[Red]\(#,##0.000\)"/>
    <numFmt numFmtId="210" formatCode="#,##0.00000_);[Red]\(#,##0.00000\)"/>
    <numFmt numFmtId="211" formatCode="#,##0.00000_ ;[Red]\-#,##0.00000\ "/>
    <numFmt numFmtId="212" formatCode="0_);[Red]\(0\)"/>
    <numFmt numFmtId="213" formatCode="0.0_ ;[Red]\-0.0\ "/>
    <numFmt numFmtId="214" formatCode="[&lt;=999]000;[&lt;=99999]000\-00;000\-0000"/>
    <numFmt numFmtId="215" formatCode="yyyy/m/d\ h:mm;@"/>
    <numFmt numFmtId="216" formatCode="#,##0.000;\-#,##0.000"/>
    <numFmt numFmtId="217" formatCode="0.00_);[Red]\(0.00\)"/>
    <numFmt numFmtId="218" formatCode="#,##0.0000_);[Red]\(#,##0.0000\)"/>
    <numFmt numFmtId="219" formatCode="0.0000_);[Red]\(0.0000\)"/>
    <numFmt numFmtId="220" formatCode="0.00000_);[Red]\(0.00000\)"/>
    <numFmt numFmtId="221" formatCode="\(###,###\)"/>
    <numFmt numFmtId="222" formatCode="#,##0.0;[Red]\-#,##0.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_ * #,##0_ ;_ * \-#,##0_ ;_ * &quot;-&quot;_ ;@"/>
  </numFmts>
  <fonts count="3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6.2"/>
      <color indexed="12"/>
      <name val="ＭＳ 明朝"/>
      <family val="1"/>
    </font>
    <font>
      <sz val="12"/>
      <name val="ＭＳ 明朝"/>
      <family val="1"/>
    </font>
    <font>
      <u val="single"/>
      <sz val="6.2"/>
      <color indexed="3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Arial"/>
      <family val="2"/>
    </font>
    <font>
      <sz val="11"/>
      <name val="ＭＳ ゴシック"/>
      <family val="3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ＭＳ 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56"/>
      </bottom>
    </border>
    <border>
      <left style="thin">
        <color indexed="8"/>
      </left>
      <right style="thin"/>
      <top style="thin">
        <color indexed="8"/>
      </top>
      <bottom style="hair">
        <color indexed="56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thin">
        <color indexed="8"/>
      </left>
      <right style="thin"/>
      <top style="hair">
        <color indexed="39"/>
      </top>
      <bottom style="hair">
        <color indexed="39"/>
      </bottom>
    </border>
    <border>
      <left>
        <color indexed="63"/>
      </left>
      <right style="thin"/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56"/>
      </bottom>
    </border>
    <border>
      <left style="thin">
        <color indexed="8"/>
      </left>
      <right style="thin"/>
      <top style="hair">
        <color indexed="39"/>
      </top>
      <bottom style="hair">
        <color indexed="56"/>
      </bottom>
    </border>
    <border>
      <left style="medium"/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medium"/>
      <right>
        <color indexed="63"/>
      </right>
      <top style="hair">
        <color indexed="39"/>
      </top>
      <bottom style="medium"/>
    </border>
    <border>
      <left>
        <color indexed="63"/>
      </left>
      <right>
        <color indexed="63"/>
      </right>
      <top style="hair">
        <color indexed="39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hair">
        <color indexed="39"/>
      </top>
      <bottom style="double"/>
    </border>
    <border>
      <left>
        <color indexed="63"/>
      </left>
      <right style="thin"/>
      <top style="hair">
        <color indexed="39"/>
      </top>
      <bottom style="double"/>
    </border>
    <border>
      <left style="medium"/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>
        <color indexed="39"/>
      </bottom>
    </border>
    <border>
      <left>
        <color indexed="63"/>
      </left>
      <right style="medium"/>
      <top style="hair">
        <color indexed="39"/>
      </top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hair">
        <color indexed="39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 style="thin"/>
      <top style="hair">
        <color indexed="39"/>
      </top>
      <bottom style="medium"/>
    </border>
    <border>
      <left style="medium"/>
      <right style="hair">
        <color indexed="8"/>
      </right>
      <top style="thin">
        <color indexed="8"/>
      </top>
      <bottom style="hair">
        <color indexed="56"/>
      </bottom>
    </border>
    <border>
      <left style="medium"/>
      <right style="hair">
        <color indexed="8"/>
      </right>
      <top>
        <color indexed="63"/>
      </top>
      <bottom style="hair">
        <color indexed="56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hair">
        <color indexed="8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37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3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 shrinkToFit="1"/>
    </xf>
    <xf numFmtId="0" fontId="0" fillId="0" borderId="17" xfId="0" applyFill="1" applyBorder="1" applyAlignment="1">
      <alignment horizontal="right" vertical="center"/>
    </xf>
    <xf numFmtId="37" fontId="12" fillId="0" borderId="18" xfId="61" applyFont="1" applyFill="1" applyBorder="1" applyAlignment="1">
      <alignment vertical="center"/>
      <protection/>
    </xf>
    <xf numFmtId="37" fontId="13" fillId="0" borderId="19" xfId="61" applyFont="1" applyFill="1" applyBorder="1" applyAlignment="1">
      <alignment vertical="center"/>
      <protection/>
    </xf>
    <xf numFmtId="184" fontId="11" fillId="0" borderId="20" xfId="61" applyNumberFormat="1" applyFont="1" applyFill="1" applyBorder="1" applyAlignment="1">
      <alignment horizontal="right" vertical="center"/>
      <protection/>
    </xf>
    <xf numFmtId="184" fontId="12" fillId="0" borderId="21" xfId="61" applyNumberFormat="1" applyFont="1" applyFill="1" applyBorder="1" applyAlignment="1">
      <alignment vertical="center"/>
      <protection/>
    </xf>
    <xf numFmtId="184" fontId="13" fillId="0" borderId="22" xfId="61" applyNumberFormat="1" applyFont="1" applyFill="1" applyBorder="1" applyAlignment="1">
      <alignment vertical="center"/>
      <protection/>
    </xf>
    <xf numFmtId="184" fontId="14" fillId="0" borderId="23" xfId="0" applyNumberFormat="1" applyFont="1" applyFill="1" applyBorder="1" applyAlignment="1">
      <alignment vertical="center"/>
    </xf>
    <xf numFmtId="37" fontId="12" fillId="0" borderId="24" xfId="61" applyFont="1" applyFill="1" applyBorder="1" applyAlignment="1">
      <alignment vertical="center"/>
      <protection/>
    </xf>
    <xf numFmtId="37" fontId="13" fillId="0" borderId="25" xfId="61" applyFont="1" applyFill="1" applyBorder="1" applyAlignment="1">
      <alignment vertical="center"/>
      <protection/>
    </xf>
    <xf numFmtId="184" fontId="15" fillId="0" borderId="26" xfId="61" applyNumberFormat="1" applyFont="1" applyFill="1" applyBorder="1" applyAlignment="1">
      <alignment horizontal="centerContinuous" vertical="center"/>
      <protection/>
    </xf>
    <xf numFmtId="184" fontId="15" fillId="0" borderId="27" xfId="61" applyNumberFormat="1" applyFont="1" applyFill="1" applyBorder="1" applyAlignment="1">
      <alignment horizontal="centerContinuous" vertical="center"/>
      <protection/>
    </xf>
    <xf numFmtId="184" fontId="15" fillId="0" borderId="28" xfId="61" applyNumberFormat="1" applyFont="1" applyFill="1" applyBorder="1" applyAlignment="1">
      <alignment horizontal="centerContinuous" vertical="center"/>
      <protection/>
    </xf>
    <xf numFmtId="184" fontId="15" fillId="0" borderId="29" xfId="61" applyNumberFormat="1" applyFont="1" applyFill="1" applyBorder="1" applyAlignment="1">
      <alignment horizontal="centerContinuous" vertical="center"/>
      <protection/>
    </xf>
    <xf numFmtId="184" fontId="0" fillId="0" borderId="0" xfId="0" applyNumberFormat="1" applyFill="1" applyAlignment="1">
      <alignment vertical="center"/>
    </xf>
    <xf numFmtId="190" fontId="0" fillId="0" borderId="0" xfId="0" applyNumberFormat="1" applyFill="1" applyAlignment="1">
      <alignment vertical="center"/>
    </xf>
    <xf numFmtId="190" fontId="0" fillId="0" borderId="30" xfId="0" applyNumberFormat="1" applyFill="1" applyBorder="1" applyAlignment="1">
      <alignment horizontal="center" vertical="center"/>
    </xf>
    <xf numFmtId="190" fontId="0" fillId="0" borderId="31" xfId="0" applyNumberFormat="1" applyFill="1" applyBorder="1" applyAlignment="1">
      <alignment horizontal="center" vertical="center"/>
    </xf>
    <xf numFmtId="184" fontId="13" fillId="0" borderId="32" xfId="61" applyNumberFormat="1" applyFont="1" applyFill="1" applyBorder="1" applyAlignment="1">
      <alignment vertical="center"/>
      <protection/>
    </xf>
    <xf numFmtId="184" fontId="14" fillId="0" borderId="33" xfId="0" applyNumberFormat="1" applyFont="1" applyFill="1" applyBorder="1" applyAlignment="1">
      <alignment vertical="center"/>
    </xf>
    <xf numFmtId="184" fontId="15" fillId="0" borderId="34" xfId="61" applyNumberFormat="1" applyFont="1" applyFill="1" applyBorder="1" applyAlignment="1">
      <alignment horizontal="centerContinuous" vertical="center"/>
      <protection/>
    </xf>
    <xf numFmtId="184" fontId="15" fillId="0" borderId="21" xfId="61" applyNumberFormat="1" applyFont="1" applyFill="1" applyBorder="1" applyAlignment="1">
      <alignment horizontal="centerContinuous" vertical="center"/>
      <protection/>
    </xf>
    <xf numFmtId="0" fontId="16" fillId="0" borderId="0" xfId="0" applyFont="1" applyFill="1" applyAlignment="1">
      <alignment vertical="center"/>
    </xf>
    <xf numFmtId="190" fontId="0" fillId="0" borderId="0" xfId="0" applyNumberFormat="1" applyFill="1" applyAlignment="1">
      <alignment horizontal="right" vertical="center"/>
    </xf>
    <xf numFmtId="190" fontId="0" fillId="0" borderId="35" xfId="0" applyNumberFormat="1" applyFill="1" applyBorder="1" applyAlignment="1">
      <alignment horizontal="right" vertical="center" shrinkToFit="1"/>
    </xf>
    <xf numFmtId="190" fontId="0" fillId="0" borderId="36" xfId="0" applyNumberFormat="1" applyFont="1" applyFill="1" applyBorder="1" applyAlignment="1">
      <alignment horizontal="right" vertical="center"/>
    </xf>
    <xf numFmtId="190" fontId="0" fillId="0" borderId="37" xfId="0" applyNumberFormat="1" applyFont="1" applyFill="1" applyBorder="1" applyAlignment="1">
      <alignment horizontal="right" vertical="center"/>
    </xf>
    <xf numFmtId="184" fontId="11" fillId="0" borderId="38" xfId="61" applyNumberFormat="1" applyFont="1" applyFill="1" applyBorder="1" applyAlignment="1">
      <alignment horizontal="right" vertical="center"/>
      <protection/>
    </xf>
    <xf numFmtId="184" fontId="15" fillId="0" borderId="39" xfId="61" applyNumberFormat="1" applyFont="1" applyFill="1" applyBorder="1" applyAlignment="1">
      <alignment vertical="center"/>
      <protection/>
    </xf>
    <xf numFmtId="184" fontId="14" fillId="0" borderId="40" xfId="61" applyNumberFormat="1" applyFont="1" applyFill="1" applyBorder="1" applyAlignment="1">
      <alignment vertical="center"/>
      <protection/>
    </xf>
    <xf numFmtId="184" fontId="14" fillId="0" borderId="41" xfId="61" applyNumberFormat="1" applyFont="1" applyFill="1" applyBorder="1" applyAlignment="1">
      <alignment vertical="center"/>
      <protection/>
    </xf>
    <xf numFmtId="184" fontId="14" fillId="0" borderId="42" xfId="0" applyNumberFormat="1" applyFont="1" applyFill="1" applyBorder="1" applyAlignment="1">
      <alignment vertical="center"/>
    </xf>
    <xf numFmtId="184" fontId="14" fillId="0" borderId="42" xfId="61" applyNumberFormat="1" applyFont="1" applyFill="1" applyBorder="1" applyAlignment="1">
      <alignment vertical="center"/>
      <protection/>
    </xf>
    <xf numFmtId="190" fontId="0" fillId="0" borderId="0" xfId="42" applyNumberFormat="1" applyFill="1" applyAlignment="1">
      <alignment vertical="center"/>
    </xf>
    <xf numFmtId="190" fontId="0" fillId="0" borderId="30" xfId="42" applyNumberFormat="1" applyFill="1" applyBorder="1" applyAlignment="1">
      <alignment horizontal="center" vertical="center"/>
    </xf>
    <xf numFmtId="190" fontId="0" fillId="0" borderId="31" xfId="42" applyNumberFormat="1" applyFill="1" applyBorder="1" applyAlignment="1">
      <alignment horizontal="center" vertical="center"/>
    </xf>
    <xf numFmtId="190" fontId="0" fillId="0" borderId="35" xfId="42" applyNumberFormat="1" applyFill="1" applyBorder="1" applyAlignment="1">
      <alignment horizontal="right" vertical="center" shrinkToFit="1"/>
    </xf>
    <xf numFmtId="37" fontId="11" fillId="0" borderId="43" xfId="61" applyFont="1" applyFill="1" applyBorder="1" applyAlignment="1">
      <alignment horizontal="right" vertical="center"/>
      <protection/>
    </xf>
    <xf numFmtId="37" fontId="11" fillId="0" borderId="44" xfId="61" applyFont="1" applyFill="1" applyBorder="1" applyAlignment="1">
      <alignment horizontal="right" vertical="center"/>
      <protection/>
    </xf>
    <xf numFmtId="184" fontId="11" fillId="0" borderId="45" xfId="61" applyNumberFormat="1" applyFont="1" applyFill="1" applyBorder="1" applyAlignment="1">
      <alignment horizontal="right" vertical="center"/>
      <protection/>
    </xf>
    <xf numFmtId="184" fontId="12" fillId="0" borderId="46" xfId="61" applyNumberFormat="1" applyFont="1" applyFill="1" applyBorder="1" applyAlignment="1">
      <alignment vertical="center"/>
      <protection/>
    </xf>
    <xf numFmtId="190" fontId="0" fillId="0" borderId="36" xfId="42" applyNumberFormat="1" applyFont="1" applyFill="1" applyBorder="1" applyAlignment="1">
      <alignment horizontal="right" vertical="center"/>
    </xf>
    <xf numFmtId="184" fontId="13" fillId="0" borderId="47" xfId="61" applyNumberFormat="1" applyFont="1" applyFill="1" applyBorder="1" applyAlignment="1">
      <alignment vertical="center"/>
      <protection/>
    </xf>
    <xf numFmtId="184" fontId="13" fillId="0" borderId="48" xfId="61" applyNumberFormat="1" applyFont="1" applyFill="1" applyBorder="1" applyAlignment="1">
      <alignment vertical="center"/>
      <protection/>
    </xf>
    <xf numFmtId="184" fontId="13" fillId="0" borderId="49" xfId="61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horizontal="centerContinuous" vertical="center"/>
    </xf>
    <xf numFmtId="184" fontId="13" fillId="0" borderId="50" xfId="61" applyNumberFormat="1" applyFont="1" applyFill="1" applyBorder="1" applyAlignment="1">
      <alignment vertical="center"/>
      <protection/>
    </xf>
    <xf numFmtId="190" fontId="0" fillId="0" borderId="35" xfId="42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算定結果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M43"/>
  <sheetViews>
    <sheetView tabSelected="1" view="pageBreakPreview" zoomScale="90" zoomScaleSheetLayoutView="90" zoomScalePageLayoutView="0" workbookViewId="0" topLeftCell="A1">
      <pane xSplit="3" ySplit="4" topLeftCell="D5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J52" sqref="J52"/>
    </sheetView>
  </sheetViews>
  <sheetFormatPr defaultColWidth="9.00390625" defaultRowHeight="13.5"/>
  <cols>
    <col min="1" max="1" width="1.75390625" style="1" customWidth="1"/>
    <col min="2" max="2" width="3.125" style="1" customWidth="1"/>
    <col min="3" max="3" width="10.625" style="1" customWidth="1"/>
    <col min="4" max="6" width="13.125" style="1" customWidth="1"/>
    <col min="7" max="7" width="8.625" style="46" customWidth="1"/>
    <col min="8" max="8" width="3.125" style="1" customWidth="1"/>
    <col min="9" max="9" width="10.875" style="1" customWidth="1"/>
    <col min="10" max="11" width="13.125" style="1" customWidth="1"/>
    <col min="12" max="12" width="14.125" style="1" customWidth="1"/>
    <col min="13" max="13" width="8.625" style="28" customWidth="1"/>
    <col min="14" max="14" width="5.625" style="1" customWidth="1"/>
    <col min="15" max="16384" width="9.00390625" style="1" customWidth="1"/>
  </cols>
  <sheetData>
    <row r="1" spans="1:13" ht="24" customHeight="1" thickBot="1">
      <c r="A1" s="35" t="s">
        <v>67</v>
      </c>
      <c r="C1" s="2"/>
      <c r="D1" s="2"/>
      <c r="E1" s="3"/>
      <c r="M1" s="36" t="s">
        <v>69</v>
      </c>
    </row>
    <row r="2" spans="2:13" ht="18" customHeight="1">
      <c r="B2" s="4"/>
      <c r="C2" s="5"/>
      <c r="D2" s="5" t="s">
        <v>70</v>
      </c>
      <c r="E2" s="5" t="s">
        <v>71</v>
      </c>
      <c r="F2" s="5" t="s">
        <v>0</v>
      </c>
      <c r="G2" s="47"/>
      <c r="H2" s="6"/>
      <c r="I2" s="5"/>
      <c r="J2" s="5" t="s">
        <v>70</v>
      </c>
      <c r="K2" s="5" t="s">
        <v>72</v>
      </c>
      <c r="L2" s="5" t="s">
        <v>0</v>
      </c>
      <c r="M2" s="29"/>
    </row>
    <row r="3" spans="2:13" ht="18" customHeight="1">
      <c r="B3" s="7" t="s">
        <v>1</v>
      </c>
      <c r="C3" s="8"/>
      <c r="D3" s="9" t="s">
        <v>68</v>
      </c>
      <c r="E3" s="9" t="s">
        <v>68</v>
      </c>
      <c r="F3" s="9" t="s">
        <v>2</v>
      </c>
      <c r="G3" s="48" t="s">
        <v>8</v>
      </c>
      <c r="H3" s="58" t="s">
        <v>1</v>
      </c>
      <c r="I3" s="8"/>
      <c r="J3" s="9" t="s">
        <v>68</v>
      </c>
      <c r="K3" s="9" t="s">
        <v>68</v>
      </c>
      <c r="L3" s="9" t="s">
        <v>2</v>
      </c>
      <c r="M3" s="30" t="s">
        <v>8</v>
      </c>
    </row>
    <row r="4" spans="2:13" ht="18" customHeight="1" thickBot="1">
      <c r="B4" s="10"/>
      <c r="C4" s="11"/>
      <c r="D4" s="12" t="s">
        <v>3</v>
      </c>
      <c r="E4" s="13" t="s">
        <v>9</v>
      </c>
      <c r="F4" s="12" t="s">
        <v>4</v>
      </c>
      <c r="G4" s="49" t="s">
        <v>64</v>
      </c>
      <c r="H4" s="14"/>
      <c r="I4" s="12"/>
      <c r="J4" s="12" t="s">
        <v>3</v>
      </c>
      <c r="K4" s="13" t="s">
        <v>9</v>
      </c>
      <c r="L4" s="12" t="s">
        <v>4</v>
      </c>
      <c r="M4" s="37" t="s">
        <v>65</v>
      </c>
    </row>
    <row r="5" spans="2:13" ht="24" customHeight="1">
      <c r="B5" s="50">
        <v>1</v>
      </c>
      <c r="C5" s="15" t="s">
        <v>10</v>
      </c>
      <c r="D5" s="16">
        <v>23689136</v>
      </c>
      <c r="E5" s="16">
        <v>22540692</v>
      </c>
      <c r="F5" s="20">
        <f>SUM(D5-E5)</f>
        <v>1148444</v>
      </c>
      <c r="G5" s="54">
        <f>ROUND(F5/E5*100,1)</f>
        <v>5.1</v>
      </c>
      <c r="H5" s="17">
        <v>39</v>
      </c>
      <c r="I5" s="18" t="s">
        <v>48</v>
      </c>
      <c r="J5" s="19">
        <v>161247</v>
      </c>
      <c r="K5" s="19">
        <v>233686</v>
      </c>
      <c r="L5" s="20">
        <f>SUM(J5-K5)</f>
        <v>-72439</v>
      </c>
      <c r="M5" s="54">
        <f aca="true" t="shared" si="0" ref="M5:M20">ROUND(L5/K5*100,1)</f>
        <v>-31</v>
      </c>
    </row>
    <row r="6" spans="2:13" ht="24" customHeight="1">
      <c r="B6" s="51">
        <v>2</v>
      </c>
      <c r="C6" s="21" t="s">
        <v>11</v>
      </c>
      <c r="D6" s="22">
        <v>1170619</v>
      </c>
      <c r="E6" s="22">
        <v>1427747</v>
      </c>
      <c r="F6" s="20">
        <f aca="true" t="shared" si="1" ref="F6:F42">SUM(D6-E6)</f>
        <v>-257128</v>
      </c>
      <c r="G6" s="54">
        <f>ROUND(F6/E6*100,1)</f>
        <v>-18</v>
      </c>
      <c r="H6" s="17">
        <v>40</v>
      </c>
      <c r="I6" s="18" t="s">
        <v>49</v>
      </c>
      <c r="J6" s="19">
        <v>344366</v>
      </c>
      <c r="K6" s="19">
        <v>446143</v>
      </c>
      <c r="L6" s="20">
        <f aca="true" t="shared" si="2" ref="L6:L20">SUM(J6-K6)</f>
        <v>-101777</v>
      </c>
      <c r="M6" s="54">
        <f t="shared" si="0"/>
        <v>-22.8</v>
      </c>
    </row>
    <row r="7" spans="2:13" ht="24" customHeight="1">
      <c r="B7" s="51">
        <v>3</v>
      </c>
      <c r="C7" s="21" t="s">
        <v>12</v>
      </c>
      <c r="D7" s="22">
        <v>2281744</v>
      </c>
      <c r="E7" s="22">
        <v>4733052</v>
      </c>
      <c r="F7" s="20">
        <f t="shared" si="1"/>
        <v>-2451308</v>
      </c>
      <c r="G7" s="54">
        <f aca="true" t="shared" si="3" ref="G7:G42">ROUND(F7/E7*100,1)</f>
        <v>-51.8</v>
      </c>
      <c r="H7" s="17">
        <v>41</v>
      </c>
      <c r="I7" s="18" t="s">
        <v>50</v>
      </c>
      <c r="J7" s="19">
        <v>280389</v>
      </c>
      <c r="K7" s="19">
        <v>389985</v>
      </c>
      <c r="L7" s="20">
        <f t="shared" si="2"/>
        <v>-109596</v>
      </c>
      <c r="M7" s="54">
        <f t="shared" si="0"/>
        <v>-28.1</v>
      </c>
    </row>
    <row r="8" spans="2:13" ht="24" customHeight="1">
      <c r="B8" s="51">
        <v>4</v>
      </c>
      <c r="C8" s="21" t="s">
        <v>13</v>
      </c>
      <c r="D8" s="22">
        <v>7331835</v>
      </c>
      <c r="E8" s="22">
        <v>8090128</v>
      </c>
      <c r="F8" s="20">
        <f t="shared" si="1"/>
        <v>-758293</v>
      </c>
      <c r="G8" s="54">
        <f t="shared" si="3"/>
        <v>-9.4</v>
      </c>
      <c r="H8" s="17">
        <v>42</v>
      </c>
      <c r="I8" s="18" t="s">
        <v>51</v>
      </c>
      <c r="J8" s="19">
        <v>787643</v>
      </c>
      <c r="K8" s="19">
        <v>951332</v>
      </c>
      <c r="L8" s="20">
        <f t="shared" si="2"/>
        <v>-163689</v>
      </c>
      <c r="M8" s="54">
        <f t="shared" si="0"/>
        <v>-17.2</v>
      </c>
    </row>
    <row r="9" spans="2:13" ht="24" customHeight="1">
      <c r="B9" s="51">
        <v>5</v>
      </c>
      <c r="C9" s="21" t="s">
        <v>14</v>
      </c>
      <c r="D9" s="22">
        <v>875486</v>
      </c>
      <c r="E9" s="22">
        <v>1027364</v>
      </c>
      <c r="F9" s="20">
        <f t="shared" si="1"/>
        <v>-151878</v>
      </c>
      <c r="G9" s="54">
        <f t="shared" si="3"/>
        <v>-14.8</v>
      </c>
      <c r="H9" s="17">
        <v>43</v>
      </c>
      <c r="I9" s="18" t="s">
        <v>52</v>
      </c>
      <c r="J9" s="19">
        <v>311645</v>
      </c>
      <c r="K9" s="19">
        <v>420972</v>
      </c>
      <c r="L9" s="20">
        <f t="shared" si="2"/>
        <v>-109327</v>
      </c>
      <c r="M9" s="54">
        <f t="shared" si="0"/>
        <v>-26</v>
      </c>
    </row>
    <row r="10" spans="2:13" ht="24" customHeight="1">
      <c r="B10" s="51">
        <v>6</v>
      </c>
      <c r="C10" s="21" t="s">
        <v>15</v>
      </c>
      <c r="D10" s="22">
        <v>2130812</v>
      </c>
      <c r="E10" s="22">
        <v>2325701</v>
      </c>
      <c r="F10" s="20">
        <f t="shared" si="1"/>
        <v>-194889</v>
      </c>
      <c r="G10" s="54">
        <f t="shared" si="3"/>
        <v>-8.4</v>
      </c>
      <c r="H10" s="17">
        <v>44</v>
      </c>
      <c r="I10" s="18" t="s">
        <v>53</v>
      </c>
      <c r="J10" s="19">
        <v>157333</v>
      </c>
      <c r="K10" s="19">
        <v>227893</v>
      </c>
      <c r="L10" s="20">
        <f t="shared" si="2"/>
        <v>-70560</v>
      </c>
      <c r="M10" s="54">
        <f t="shared" si="0"/>
        <v>-31</v>
      </c>
    </row>
    <row r="11" spans="2:13" ht="24" customHeight="1">
      <c r="B11" s="51">
        <v>7</v>
      </c>
      <c r="C11" s="21" t="s">
        <v>16</v>
      </c>
      <c r="D11" s="22">
        <v>6661470</v>
      </c>
      <c r="E11" s="22">
        <v>6997627</v>
      </c>
      <c r="F11" s="20">
        <f t="shared" si="1"/>
        <v>-336157</v>
      </c>
      <c r="G11" s="54">
        <f t="shared" si="3"/>
        <v>-4.8</v>
      </c>
      <c r="H11" s="17">
        <v>45</v>
      </c>
      <c r="I11" s="18" t="s">
        <v>54</v>
      </c>
      <c r="J11" s="19">
        <v>510501</v>
      </c>
      <c r="K11" s="19">
        <v>723534</v>
      </c>
      <c r="L11" s="20">
        <f t="shared" si="2"/>
        <v>-213033</v>
      </c>
      <c r="M11" s="54">
        <f t="shared" si="0"/>
        <v>-29.4</v>
      </c>
    </row>
    <row r="12" spans="2:13" ht="24" customHeight="1">
      <c r="B12" s="51">
        <v>8</v>
      </c>
      <c r="C12" s="21" t="s">
        <v>17</v>
      </c>
      <c r="D12" s="22">
        <v>2336179</v>
      </c>
      <c r="E12" s="22">
        <v>3060443</v>
      </c>
      <c r="F12" s="20">
        <f t="shared" si="1"/>
        <v>-724264</v>
      </c>
      <c r="G12" s="54">
        <f t="shared" si="3"/>
        <v>-23.7</v>
      </c>
      <c r="H12" s="17">
        <v>46</v>
      </c>
      <c r="I12" s="18" t="s">
        <v>55</v>
      </c>
      <c r="J12" s="19">
        <v>260255</v>
      </c>
      <c r="K12" s="19">
        <v>339807</v>
      </c>
      <c r="L12" s="20">
        <f t="shared" si="2"/>
        <v>-79552</v>
      </c>
      <c r="M12" s="54">
        <f t="shared" si="0"/>
        <v>-23.4</v>
      </c>
    </row>
    <row r="13" spans="2:13" ht="24" customHeight="1">
      <c r="B13" s="51">
        <v>9</v>
      </c>
      <c r="C13" s="21" t="s">
        <v>18</v>
      </c>
      <c r="D13" s="22">
        <v>1641828</v>
      </c>
      <c r="E13" s="22">
        <v>1839188</v>
      </c>
      <c r="F13" s="20">
        <f t="shared" si="1"/>
        <v>-197360</v>
      </c>
      <c r="G13" s="54">
        <f t="shared" si="3"/>
        <v>-10.7</v>
      </c>
      <c r="H13" s="17">
        <v>47</v>
      </c>
      <c r="I13" s="18" t="s">
        <v>56</v>
      </c>
      <c r="J13" s="19">
        <v>179841</v>
      </c>
      <c r="K13" s="19">
        <v>263116</v>
      </c>
      <c r="L13" s="20">
        <f t="shared" si="2"/>
        <v>-83275</v>
      </c>
      <c r="M13" s="54">
        <f t="shared" si="0"/>
        <v>-31.6</v>
      </c>
    </row>
    <row r="14" spans="2:13" ht="24" customHeight="1">
      <c r="B14" s="51">
        <v>10</v>
      </c>
      <c r="C14" s="21" t="s">
        <v>19</v>
      </c>
      <c r="D14" s="22">
        <v>1164117</v>
      </c>
      <c r="E14" s="22">
        <v>2964351</v>
      </c>
      <c r="F14" s="20">
        <f t="shared" si="1"/>
        <v>-1800234</v>
      </c>
      <c r="G14" s="54">
        <f t="shared" si="3"/>
        <v>-60.7</v>
      </c>
      <c r="H14" s="17">
        <v>48</v>
      </c>
      <c r="I14" s="18" t="s">
        <v>57</v>
      </c>
      <c r="J14" s="19">
        <v>296226</v>
      </c>
      <c r="K14" s="19">
        <v>383509</v>
      </c>
      <c r="L14" s="20">
        <f t="shared" si="2"/>
        <v>-87283</v>
      </c>
      <c r="M14" s="54">
        <f t="shared" si="0"/>
        <v>-22.8</v>
      </c>
    </row>
    <row r="15" spans="2:13" ht="24" customHeight="1">
      <c r="B15" s="51">
        <v>11</v>
      </c>
      <c r="C15" s="21" t="s">
        <v>20</v>
      </c>
      <c r="D15" s="22">
        <v>2355215</v>
      </c>
      <c r="E15" s="22">
        <v>2787695</v>
      </c>
      <c r="F15" s="20">
        <f t="shared" si="1"/>
        <v>-432480</v>
      </c>
      <c r="G15" s="54">
        <f t="shared" si="3"/>
        <v>-15.5</v>
      </c>
      <c r="H15" s="17">
        <v>49</v>
      </c>
      <c r="I15" s="18" t="s">
        <v>58</v>
      </c>
      <c r="J15" s="19">
        <v>248652</v>
      </c>
      <c r="K15" s="19">
        <v>349275</v>
      </c>
      <c r="L15" s="20">
        <f t="shared" si="2"/>
        <v>-100623</v>
      </c>
      <c r="M15" s="54">
        <f t="shared" si="0"/>
        <v>-28.8</v>
      </c>
    </row>
    <row r="16" spans="2:13" ht="24" customHeight="1">
      <c r="B16" s="51">
        <v>12</v>
      </c>
      <c r="C16" s="21" t="s">
        <v>21</v>
      </c>
      <c r="D16" s="22">
        <v>1061433</v>
      </c>
      <c r="E16" s="22">
        <v>1203537</v>
      </c>
      <c r="F16" s="20">
        <f t="shared" si="1"/>
        <v>-142104</v>
      </c>
      <c r="G16" s="54">
        <f t="shared" si="3"/>
        <v>-11.8</v>
      </c>
      <c r="H16" s="17">
        <v>50</v>
      </c>
      <c r="I16" s="18" t="s">
        <v>59</v>
      </c>
      <c r="J16" s="19">
        <v>221565</v>
      </c>
      <c r="K16" s="19">
        <v>299791</v>
      </c>
      <c r="L16" s="20">
        <f t="shared" si="2"/>
        <v>-78226</v>
      </c>
      <c r="M16" s="54">
        <f t="shared" si="0"/>
        <v>-26.1</v>
      </c>
    </row>
    <row r="17" spans="2:13" ht="24" customHeight="1">
      <c r="B17" s="51">
        <v>13</v>
      </c>
      <c r="C17" s="21" t="s">
        <v>22</v>
      </c>
      <c r="D17" s="22">
        <v>1329788</v>
      </c>
      <c r="E17" s="22">
        <v>1856207</v>
      </c>
      <c r="F17" s="20">
        <f t="shared" si="1"/>
        <v>-526419</v>
      </c>
      <c r="G17" s="54">
        <f t="shared" si="3"/>
        <v>-28.4</v>
      </c>
      <c r="H17" s="17">
        <v>51</v>
      </c>
      <c r="I17" s="18" t="s">
        <v>60</v>
      </c>
      <c r="J17" s="19">
        <v>233577</v>
      </c>
      <c r="K17" s="19">
        <v>318234</v>
      </c>
      <c r="L17" s="20">
        <f t="shared" si="2"/>
        <v>-84657</v>
      </c>
      <c r="M17" s="54">
        <f t="shared" si="0"/>
        <v>-26.6</v>
      </c>
    </row>
    <row r="18" spans="2:13" ht="24" customHeight="1">
      <c r="B18" s="51">
        <v>14</v>
      </c>
      <c r="C18" s="21" t="s">
        <v>23</v>
      </c>
      <c r="D18" s="22">
        <v>2617382</v>
      </c>
      <c r="E18" s="22">
        <v>2831119</v>
      </c>
      <c r="F18" s="20">
        <f t="shared" si="1"/>
        <v>-213737</v>
      </c>
      <c r="G18" s="54">
        <f t="shared" si="3"/>
        <v>-7.5</v>
      </c>
      <c r="H18" s="17">
        <v>52</v>
      </c>
      <c r="I18" s="18" t="s">
        <v>61</v>
      </c>
      <c r="J18" s="19">
        <v>252542</v>
      </c>
      <c r="K18" s="19">
        <v>345829</v>
      </c>
      <c r="L18" s="20">
        <f t="shared" si="2"/>
        <v>-93287</v>
      </c>
      <c r="M18" s="54">
        <f t="shared" si="0"/>
        <v>-27</v>
      </c>
    </row>
    <row r="19" spans="2:13" ht="24" customHeight="1">
      <c r="B19" s="51">
        <v>15</v>
      </c>
      <c r="C19" s="21" t="s">
        <v>24</v>
      </c>
      <c r="D19" s="22">
        <v>5540895</v>
      </c>
      <c r="E19" s="22">
        <v>6434764</v>
      </c>
      <c r="F19" s="20">
        <f t="shared" si="1"/>
        <v>-893869</v>
      </c>
      <c r="G19" s="54">
        <f t="shared" si="3"/>
        <v>-13.9</v>
      </c>
      <c r="H19" s="17">
        <v>53</v>
      </c>
      <c r="I19" s="18" t="s">
        <v>62</v>
      </c>
      <c r="J19" s="19">
        <v>195922</v>
      </c>
      <c r="K19" s="19">
        <v>273302</v>
      </c>
      <c r="L19" s="20">
        <f t="shared" si="2"/>
        <v>-77380</v>
      </c>
      <c r="M19" s="54">
        <f t="shared" si="0"/>
        <v>-28.3</v>
      </c>
    </row>
    <row r="20" spans="2:13" ht="24" customHeight="1">
      <c r="B20" s="51">
        <v>16</v>
      </c>
      <c r="C20" s="21" t="s">
        <v>25</v>
      </c>
      <c r="D20" s="22">
        <v>385801</v>
      </c>
      <c r="E20" s="22">
        <v>505932</v>
      </c>
      <c r="F20" s="20">
        <f t="shared" si="1"/>
        <v>-120131</v>
      </c>
      <c r="G20" s="54">
        <f t="shared" si="3"/>
        <v>-23.7</v>
      </c>
      <c r="H20" s="17">
        <v>54</v>
      </c>
      <c r="I20" s="18" t="s">
        <v>63</v>
      </c>
      <c r="J20" s="19">
        <v>194007</v>
      </c>
      <c r="K20" s="19">
        <v>276786</v>
      </c>
      <c r="L20" s="20">
        <f t="shared" si="2"/>
        <v>-82779</v>
      </c>
      <c r="M20" s="54">
        <f t="shared" si="0"/>
        <v>-29.9</v>
      </c>
    </row>
    <row r="21" spans="2:13" ht="24" customHeight="1">
      <c r="B21" s="51">
        <v>17</v>
      </c>
      <c r="C21" s="21" t="s">
        <v>26</v>
      </c>
      <c r="D21" s="22">
        <v>1421877</v>
      </c>
      <c r="E21" s="22">
        <v>3009016</v>
      </c>
      <c r="F21" s="20">
        <f t="shared" si="1"/>
        <v>-1587139</v>
      </c>
      <c r="G21" s="54">
        <f t="shared" si="3"/>
        <v>-52.7</v>
      </c>
      <c r="H21" s="17"/>
      <c r="I21" s="18"/>
      <c r="J21" s="19"/>
      <c r="K21" s="19"/>
      <c r="L21" s="20"/>
      <c r="M21" s="38"/>
    </row>
    <row r="22" spans="2:13" ht="24" customHeight="1">
      <c r="B22" s="51">
        <v>18</v>
      </c>
      <c r="C22" s="21" t="s">
        <v>27</v>
      </c>
      <c r="D22" s="22">
        <v>2253203</v>
      </c>
      <c r="E22" s="22">
        <v>2563640</v>
      </c>
      <c r="F22" s="20">
        <f t="shared" si="1"/>
        <v>-310437</v>
      </c>
      <c r="G22" s="54">
        <f t="shared" si="3"/>
        <v>-12.1</v>
      </c>
      <c r="H22" s="17"/>
      <c r="I22" s="18"/>
      <c r="J22" s="19"/>
      <c r="K22" s="19"/>
      <c r="L22" s="20"/>
      <c r="M22" s="38"/>
    </row>
    <row r="23" spans="2:13" ht="24" customHeight="1">
      <c r="B23" s="51">
        <v>19</v>
      </c>
      <c r="C23" s="21" t="s">
        <v>28</v>
      </c>
      <c r="D23" s="22">
        <v>2484500</v>
      </c>
      <c r="E23" s="22">
        <v>2806362</v>
      </c>
      <c r="F23" s="20">
        <f t="shared" si="1"/>
        <v>-321862</v>
      </c>
      <c r="G23" s="54">
        <f t="shared" si="3"/>
        <v>-11.5</v>
      </c>
      <c r="H23" s="17"/>
      <c r="I23" s="18"/>
      <c r="J23" s="19"/>
      <c r="K23" s="19"/>
      <c r="L23" s="20"/>
      <c r="M23" s="38"/>
    </row>
    <row r="24" spans="2:13" ht="24" customHeight="1">
      <c r="B24" s="51">
        <v>20</v>
      </c>
      <c r="C24" s="21" t="s">
        <v>29</v>
      </c>
      <c r="D24" s="22">
        <v>2164862</v>
      </c>
      <c r="E24" s="22">
        <v>2407862</v>
      </c>
      <c r="F24" s="20">
        <f t="shared" si="1"/>
        <v>-243000</v>
      </c>
      <c r="G24" s="54">
        <f t="shared" si="3"/>
        <v>-10.1</v>
      </c>
      <c r="H24" s="17"/>
      <c r="I24" s="18"/>
      <c r="J24" s="19"/>
      <c r="K24" s="19"/>
      <c r="L24" s="20"/>
      <c r="M24" s="38"/>
    </row>
    <row r="25" spans="2:13" ht="24" customHeight="1">
      <c r="B25" s="51">
        <v>21</v>
      </c>
      <c r="C25" s="21" t="s">
        <v>30</v>
      </c>
      <c r="D25" s="22">
        <v>724618</v>
      </c>
      <c r="E25" s="22">
        <v>920787</v>
      </c>
      <c r="F25" s="20">
        <f t="shared" si="1"/>
        <v>-196169</v>
      </c>
      <c r="G25" s="54">
        <f t="shared" si="3"/>
        <v>-21.3</v>
      </c>
      <c r="H25" s="17"/>
      <c r="I25" s="18"/>
      <c r="J25" s="19"/>
      <c r="K25" s="19"/>
      <c r="L25" s="20"/>
      <c r="M25" s="38"/>
    </row>
    <row r="26" spans="2:13" ht="24" customHeight="1">
      <c r="B26" s="51">
        <v>22</v>
      </c>
      <c r="C26" s="21" t="s">
        <v>31</v>
      </c>
      <c r="D26" s="22">
        <v>1830874</v>
      </c>
      <c r="E26" s="22">
        <v>2036446</v>
      </c>
      <c r="F26" s="20">
        <f t="shared" si="1"/>
        <v>-205572</v>
      </c>
      <c r="G26" s="54">
        <f t="shared" si="3"/>
        <v>-10.1</v>
      </c>
      <c r="H26" s="17"/>
      <c r="I26" s="18"/>
      <c r="J26" s="19"/>
      <c r="K26" s="19"/>
      <c r="L26" s="20"/>
      <c r="M26" s="38"/>
    </row>
    <row r="27" spans="2:13" ht="24" customHeight="1">
      <c r="B27" s="51">
        <v>23</v>
      </c>
      <c r="C27" s="21" t="s">
        <v>32</v>
      </c>
      <c r="D27" s="22">
        <v>726729</v>
      </c>
      <c r="E27" s="22">
        <v>1110624</v>
      </c>
      <c r="F27" s="20">
        <f t="shared" si="1"/>
        <v>-383895</v>
      </c>
      <c r="G27" s="54">
        <f t="shared" si="3"/>
        <v>-34.6</v>
      </c>
      <c r="H27" s="17"/>
      <c r="I27" s="18"/>
      <c r="J27" s="19"/>
      <c r="K27" s="19"/>
      <c r="L27" s="20"/>
      <c r="M27" s="38"/>
    </row>
    <row r="28" spans="2:13" ht="24" customHeight="1">
      <c r="B28" s="51">
        <v>24</v>
      </c>
      <c r="C28" s="21" t="s">
        <v>33</v>
      </c>
      <c r="D28" s="22">
        <v>472795</v>
      </c>
      <c r="E28" s="22">
        <v>791273</v>
      </c>
      <c r="F28" s="20">
        <f t="shared" si="1"/>
        <v>-318478</v>
      </c>
      <c r="G28" s="54">
        <f t="shared" si="3"/>
        <v>-40.2</v>
      </c>
      <c r="H28" s="17"/>
      <c r="I28" s="18"/>
      <c r="J28" s="19"/>
      <c r="K28" s="19"/>
      <c r="L28" s="20"/>
      <c r="M28" s="38"/>
    </row>
    <row r="29" spans="2:13" ht="24" customHeight="1">
      <c r="B29" s="51">
        <v>25</v>
      </c>
      <c r="C29" s="21" t="s">
        <v>34</v>
      </c>
      <c r="D29" s="22">
        <v>950574</v>
      </c>
      <c r="E29" s="22">
        <v>1890231</v>
      </c>
      <c r="F29" s="20">
        <f t="shared" si="1"/>
        <v>-939657</v>
      </c>
      <c r="G29" s="54">
        <f t="shared" si="3"/>
        <v>-49.7</v>
      </c>
      <c r="H29" s="17"/>
      <c r="I29" s="18"/>
      <c r="J29" s="19"/>
      <c r="K29" s="19"/>
      <c r="L29" s="20"/>
      <c r="M29" s="38"/>
    </row>
    <row r="30" spans="2:13" ht="24" customHeight="1">
      <c r="B30" s="51">
        <v>26</v>
      </c>
      <c r="C30" s="21" t="s">
        <v>35</v>
      </c>
      <c r="D30" s="22">
        <v>1469372</v>
      </c>
      <c r="E30" s="22">
        <v>1655077</v>
      </c>
      <c r="F30" s="20">
        <f t="shared" si="1"/>
        <v>-185705</v>
      </c>
      <c r="G30" s="54">
        <f t="shared" si="3"/>
        <v>-11.2</v>
      </c>
      <c r="H30" s="17"/>
      <c r="I30" s="18"/>
      <c r="J30" s="19"/>
      <c r="K30" s="19"/>
      <c r="L30" s="20"/>
      <c r="M30" s="38"/>
    </row>
    <row r="31" spans="2:13" ht="24" customHeight="1">
      <c r="B31" s="51">
        <v>27</v>
      </c>
      <c r="C31" s="21" t="s">
        <v>36</v>
      </c>
      <c r="D31" s="22">
        <v>371715</v>
      </c>
      <c r="E31" s="22">
        <v>768557</v>
      </c>
      <c r="F31" s="20">
        <f t="shared" si="1"/>
        <v>-396842</v>
      </c>
      <c r="G31" s="54">
        <f t="shared" si="3"/>
        <v>-51.6</v>
      </c>
      <c r="H31" s="17"/>
      <c r="I31" s="18"/>
      <c r="J31" s="19"/>
      <c r="K31" s="19"/>
      <c r="L31" s="20"/>
      <c r="M31" s="38"/>
    </row>
    <row r="32" spans="2:13" ht="24" customHeight="1">
      <c r="B32" s="51">
        <v>28</v>
      </c>
      <c r="C32" s="21" t="s">
        <v>37</v>
      </c>
      <c r="D32" s="22">
        <v>1159700</v>
      </c>
      <c r="E32" s="22">
        <v>1391475</v>
      </c>
      <c r="F32" s="20">
        <f t="shared" si="1"/>
        <v>-231775</v>
      </c>
      <c r="G32" s="54">
        <f t="shared" si="3"/>
        <v>-16.7</v>
      </c>
      <c r="H32" s="17"/>
      <c r="I32" s="18"/>
      <c r="J32" s="19"/>
      <c r="K32" s="19"/>
      <c r="L32" s="20"/>
      <c r="M32" s="38"/>
    </row>
    <row r="33" spans="2:13" ht="24" customHeight="1">
      <c r="B33" s="51">
        <v>29</v>
      </c>
      <c r="C33" s="21" t="s">
        <v>38</v>
      </c>
      <c r="D33" s="22">
        <v>909714</v>
      </c>
      <c r="E33" s="22">
        <v>1963971</v>
      </c>
      <c r="F33" s="20">
        <f t="shared" si="1"/>
        <v>-1054257</v>
      </c>
      <c r="G33" s="54">
        <f t="shared" si="3"/>
        <v>-53.7</v>
      </c>
      <c r="H33" s="17"/>
      <c r="I33" s="18"/>
      <c r="J33" s="19"/>
      <c r="K33" s="19"/>
      <c r="L33" s="20"/>
      <c r="M33" s="38"/>
    </row>
    <row r="34" spans="2:13" ht="24" customHeight="1">
      <c r="B34" s="51">
        <v>30</v>
      </c>
      <c r="C34" s="21" t="s">
        <v>39</v>
      </c>
      <c r="D34" s="22">
        <v>977510</v>
      </c>
      <c r="E34" s="22">
        <v>1052256</v>
      </c>
      <c r="F34" s="20">
        <f t="shared" si="1"/>
        <v>-74746</v>
      </c>
      <c r="G34" s="54">
        <f t="shared" si="3"/>
        <v>-7.1</v>
      </c>
      <c r="H34" s="17"/>
      <c r="I34" s="18"/>
      <c r="J34" s="19"/>
      <c r="K34" s="19"/>
      <c r="L34" s="20"/>
      <c r="M34" s="38"/>
    </row>
    <row r="35" spans="2:13" ht="24" customHeight="1">
      <c r="B35" s="51">
        <v>31</v>
      </c>
      <c r="C35" s="21" t="s">
        <v>40</v>
      </c>
      <c r="D35" s="22">
        <v>853568</v>
      </c>
      <c r="E35" s="22">
        <v>985807</v>
      </c>
      <c r="F35" s="20">
        <f t="shared" si="1"/>
        <v>-132239</v>
      </c>
      <c r="G35" s="54">
        <f t="shared" si="3"/>
        <v>-13.4</v>
      </c>
      <c r="H35" s="17"/>
      <c r="I35" s="18"/>
      <c r="J35" s="19"/>
      <c r="K35" s="19"/>
      <c r="L35" s="20"/>
      <c r="M35" s="38"/>
    </row>
    <row r="36" spans="2:13" ht="24" customHeight="1">
      <c r="B36" s="51">
        <v>32</v>
      </c>
      <c r="C36" s="21" t="s">
        <v>41</v>
      </c>
      <c r="D36" s="22">
        <v>1048588</v>
      </c>
      <c r="E36" s="22">
        <v>1643169</v>
      </c>
      <c r="F36" s="20">
        <f t="shared" si="1"/>
        <v>-594581</v>
      </c>
      <c r="G36" s="54">
        <f t="shared" si="3"/>
        <v>-36.2</v>
      </c>
      <c r="H36" s="17"/>
      <c r="I36" s="18"/>
      <c r="J36" s="19"/>
      <c r="K36" s="19"/>
      <c r="L36" s="20"/>
      <c r="M36" s="38"/>
    </row>
    <row r="37" spans="2:13" ht="24" customHeight="1">
      <c r="B37" s="51">
        <v>33</v>
      </c>
      <c r="C37" s="21" t="s">
        <v>42</v>
      </c>
      <c r="D37" s="22">
        <v>723349</v>
      </c>
      <c r="E37" s="22">
        <v>996882</v>
      </c>
      <c r="F37" s="20">
        <f t="shared" si="1"/>
        <v>-273533</v>
      </c>
      <c r="G37" s="54">
        <f t="shared" si="3"/>
        <v>-27.4</v>
      </c>
      <c r="H37" s="17"/>
      <c r="I37" s="18"/>
      <c r="J37" s="19"/>
      <c r="K37" s="19"/>
      <c r="L37" s="20"/>
      <c r="M37" s="38"/>
    </row>
    <row r="38" spans="2:13" ht="24" customHeight="1" thickBot="1">
      <c r="B38" s="51">
        <v>34</v>
      </c>
      <c r="C38" s="21" t="s">
        <v>43</v>
      </c>
      <c r="D38" s="22">
        <v>1554464</v>
      </c>
      <c r="E38" s="22">
        <v>2153057</v>
      </c>
      <c r="F38" s="20">
        <f t="shared" si="1"/>
        <v>-598593</v>
      </c>
      <c r="G38" s="54">
        <f t="shared" si="3"/>
        <v>-27.8</v>
      </c>
      <c r="H38" s="17"/>
      <c r="I38" s="18"/>
      <c r="J38" s="31"/>
      <c r="K38" s="31"/>
      <c r="L38" s="32"/>
      <c r="M38" s="39"/>
    </row>
    <row r="39" spans="2:13" ht="24" customHeight="1" thickTop="1">
      <c r="B39" s="51">
        <v>35</v>
      </c>
      <c r="C39" s="21" t="s">
        <v>44</v>
      </c>
      <c r="D39" s="22">
        <v>1082917</v>
      </c>
      <c r="E39" s="22">
        <v>1626874</v>
      </c>
      <c r="F39" s="20">
        <f t="shared" si="1"/>
        <v>-543957</v>
      </c>
      <c r="G39" s="54">
        <f t="shared" si="3"/>
        <v>-33.4</v>
      </c>
      <c r="H39" s="40"/>
      <c r="I39" s="41" t="s">
        <v>66</v>
      </c>
      <c r="J39" s="16">
        <f>SUM(D5)</f>
        <v>23689136</v>
      </c>
      <c r="K39" s="16">
        <f>SUM(E5)</f>
        <v>22540692</v>
      </c>
      <c r="L39" s="55">
        <f>SUM(F5)</f>
        <v>1148444</v>
      </c>
      <c r="M39" s="54">
        <f>ROUND(L39/K39*100,1)</f>
        <v>5.1</v>
      </c>
    </row>
    <row r="40" spans="2:13" ht="24" customHeight="1">
      <c r="B40" s="51">
        <v>36</v>
      </c>
      <c r="C40" s="21" t="s">
        <v>45</v>
      </c>
      <c r="D40" s="22">
        <v>832582</v>
      </c>
      <c r="E40" s="22">
        <v>1172116</v>
      </c>
      <c r="F40" s="20">
        <f t="shared" si="1"/>
        <v>-339534</v>
      </c>
      <c r="G40" s="54">
        <f t="shared" si="3"/>
        <v>-29</v>
      </c>
      <c r="H40" s="33" t="s">
        <v>5</v>
      </c>
      <c r="I40" s="34"/>
      <c r="J40" s="42">
        <f>SUM(D6:D40)</f>
        <v>62898115</v>
      </c>
      <c r="K40" s="42">
        <f>SUM(E6:E40)</f>
        <v>81030337</v>
      </c>
      <c r="L40" s="56">
        <f>SUM(J40-K40)</f>
        <v>-18132222</v>
      </c>
      <c r="M40" s="54">
        <f>ROUND(L40/K40*100,1)</f>
        <v>-22.4</v>
      </c>
    </row>
    <row r="41" spans="2:13" ht="24" customHeight="1">
      <c r="B41" s="51">
        <v>37</v>
      </c>
      <c r="C41" s="21" t="s">
        <v>46</v>
      </c>
      <c r="D41" s="22">
        <v>405508</v>
      </c>
      <c r="E41" s="22">
        <v>503907</v>
      </c>
      <c r="F41" s="20">
        <f t="shared" si="1"/>
        <v>-98399</v>
      </c>
      <c r="G41" s="54">
        <f t="shared" si="3"/>
        <v>-19.5</v>
      </c>
      <c r="H41" s="23" t="s">
        <v>6</v>
      </c>
      <c r="I41" s="24"/>
      <c r="J41" s="43">
        <f>SUM(D41:D42)+SUM(J5:J20)</f>
        <v>5441798</v>
      </c>
      <c r="K41" s="43">
        <f>SUM(E41:E42)+SUM(K5:K20)</f>
        <v>7280373</v>
      </c>
      <c r="L41" s="56">
        <f>SUM(J41-K41)</f>
        <v>-1838575</v>
      </c>
      <c r="M41" s="54">
        <f>ROUND(L41/K41*100,1)</f>
        <v>-25.3</v>
      </c>
    </row>
    <row r="42" spans="2:13" ht="24" customHeight="1" thickBot="1">
      <c r="B42" s="52">
        <v>38</v>
      </c>
      <c r="C42" s="53" t="s">
        <v>47</v>
      </c>
      <c r="D42" s="59">
        <v>400579</v>
      </c>
      <c r="E42" s="59">
        <v>533272</v>
      </c>
      <c r="F42" s="44">
        <f t="shared" si="1"/>
        <v>-132693</v>
      </c>
      <c r="G42" s="60">
        <f t="shared" si="3"/>
        <v>-24.9</v>
      </c>
      <c r="H42" s="25" t="s">
        <v>7</v>
      </c>
      <c r="I42" s="26"/>
      <c r="J42" s="45">
        <f>SUM(J39:J41)</f>
        <v>92029049</v>
      </c>
      <c r="K42" s="45">
        <f>SUM(K39:K41)</f>
        <v>110851402</v>
      </c>
      <c r="L42" s="57">
        <f>SUM(L39:L41)</f>
        <v>-18822353</v>
      </c>
      <c r="M42" s="60">
        <f>ROUND(L42/K42*100,1)</f>
        <v>-17</v>
      </c>
    </row>
    <row r="43" ht="24" customHeight="1">
      <c r="F43" s="27"/>
    </row>
    <row r="44" ht="24" customHeight="1"/>
  </sheetData>
  <sheetProtection/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2011-08-01T02:41:23Z</cp:lastPrinted>
  <dcterms:created xsi:type="dcterms:W3CDTF">2008-08-05T08:11:44Z</dcterms:created>
  <dcterms:modified xsi:type="dcterms:W3CDTF">2011-08-02T02:27:04Z</dcterms:modified>
  <cp:category/>
  <cp:version/>
  <cp:contentType/>
  <cp:contentStatus/>
</cp:coreProperties>
</file>