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24226"/>
  <xr:revisionPtr revIDLastSave="0" documentId="8_{AB1E6258-4565-4ECA-9A25-6F7BDEE493C2}" xr6:coauthVersionLast="47" xr6:coauthVersionMax="47" xr10:uidLastSave="{00000000-0000-0000-0000-000000000000}"/>
  <bookViews>
    <workbookView xWindow="-28920" yWindow="-15" windowWidth="29040" windowHeight="15720" xr2:uid="{24A2BA38-5DA3-43B5-A121-536F147C20A1}"/>
  </bookViews>
  <sheets>
    <sheet name="国審投票" sheetId="5" r:id="rId1"/>
  </sheets>
  <definedNames>
    <definedName name="_xlnm.Print_Area" localSheetId="0">国審投票!$A$1:$P$112</definedName>
    <definedName name="_xlnm.Print_Titles" localSheetId="0">国審投票!$1:$4</definedName>
    <definedName name="qTmpEH" localSheetId="0">国審投票!$A$1:$S$90</definedName>
    <definedName name="qTmpEH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2" i="5" l="1"/>
  <c r="O112" i="5"/>
  <c r="N112" i="5"/>
  <c r="P111" i="5"/>
  <c r="O111" i="5"/>
  <c r="N111" i="5"/>
  <c r="P105" i="5"/>
  <c r="P89" i="5"/>
  <c r="M89" i="5"/>
  <c r="L89" i="5"/>
  <c r="P79" i="5"/>
  <c r="O79" i="5"/>
  <c r="N79" i="5"/>
  <c r="M79" i="5"/>
  <c r="L79" i="5"/>
  <c r="K79" i="5"/>
  <c r="R80" i="5" s="1"/>
  <c r="O16" i="5"/>
  <c r="N16" i="5"/>
  <c r="L16" i="5"/>
  <c r="K16" i="5"/>
  <c r="M16" i="5" s="1"/>
  <c r="H109" i="5"/>
  <c r="R109" i="5"/>
  <c r="H105" i="5"/>
  <c r="R106" i="5"/>
  <c r="H96" i="5"/>
  <c r="H89" i="5"/>
  <c r="H91" i="5"/>
  <c r="R92" i="5" s="1"/>
  <c r="R79" i="5"/>
  <c r="R16" i="5"/>
  <c r="G109" i="5"/>
  <c r="P109" i="5" s="1"/>
  <c r="M109" i="5"/>
  <c r="F109" i="5"/>
  <c r="O109" i="5"/>
  <c r="E109" i="5"/>
  <c r="N109" i="5" s="1"/>
  <c r="G105" i="5"/>
  <c r="M105" i="5" s="1"/>
  <c r="F105" i="5"/>
  <c r="R105" i="5" s="1"/>
  <c r="L105" i="5"/>
  <c r="E105" i="5"/>
  <c r="N105" i="5" s="1"/>
  <c r="G91" i="5"/>
  <c r="P91" i="5" s="1"/>
  <c r="F96" i="5"/>
  <c r="L96" i="5"/>
  <c r="E96" i="5"/>
  <c r="N96" i="5" s="1"/>
  <c r="K96" i="5"/>
  <c r="F89" i="5"/>
  <c r="O89" i="5" s="1"/>
  <c r="E89" i="5"/>
  <c r="N89" i="5" s="1"/>
  <c r="G16" i="5"/>
  <c r="R17" i="5" s="1"/>
  <c r="P16" i="5"/>
  <c r="K105" i="5"/>
  <c r="L109" i="5"/>
  <c r="K109" i="5"/>
  <c r="O96" i="5"/>
  <c r="M91" i="5"/>
  <c r="R88" i="5"/>
  <c r="R108" i="5" l="1"/>
  <c r="G96" i="5"/>
  <c r="O105" i="5"/>
  <c r="E91" i="5"/>
  <c r="K89" i="5"/>
  <c r="R89" i="5" s="1"/>
  <c r="F91" i="5"/>
  <c r="P96" i="5" l="1"/>
  <c r="M96" i="5"/>
  <c r="L91" i="5"/>
  <c r="O91" i="5"/>
  <c r="N91" i="5"/>
  <c r="K91" i="5"/>
  <c r="R93" i="5" s="1"/>
  <c r="R91" i="5"/>
</calcChain>
</file>

<file path=xl/sharedStrings.xml><?xml version="1.0" encoding="utf-8"?>
<sst xmlns="http://schemas.openxmlformats.org/spreadsheetml/2006/main" count="120" uniqueCount="112">
  <si>
    <t>帳票通番：</t>
  </si>
  <si>
    <t>投票者数</t>
  </si>
  <si>
    <t>棄権者数</t>
  </si>
  <si>
    <t>投票率</t>
  </si>
  <si>
    <t>市区町村名</t>
  </si>
  <si>
    <t>男</t>
  </si>
  <si>
    <t>女</t>
  </si>
  <si>
    <t>計</t>
  </si>
  <si>
    <t>千葉市中央区</t>
  </si>
  <si>
    <t>千葉市稲毛区</t>
  </si>
  <si>
    <t>千葉市美浜区</t>
  </si>
  <si>
    <t>千葉市花見川区</t>
  </si>
  <si>
    <t>習志野市</t>
  </si>
  <si>
    <t>八千代市</t>
  </si>
  <si>
    <t>千葉市緑区</t>
  </si>
  <si>
    <t>市原市</t>
  </si>
  <si>
    <t>市川市５区</t>
  </si>
  <si>
    <t>浦安市</t>
  </si>
  <si>
    <t>市川市６区</t>
  </si>
  <si>
    <t>松戸市６区</t>
  </si>
  <si>
    <t>松戸市７区</t>
  </si>
  <si>
    <t>野田市</t>
  </si>
  <si>
    <t>流山市</t>
  </si>
  <si>
    <t>柏市８区</t>
  </si>
  <si>
    <t>我孫子市</t>
  </si>
  <si>
    <t>千葉市若葉区</t>
  </si>
  <si>
    <t>佐倉市</t>
  </si>
  <si>
    <t>四街道市</t>
  </si>
  <si>
    <t>八街市</t>
  </si>
  <si>
    <t>銚子市</t>
  </si>
  <si>
    <t>成田市</t>
  </si>
  <si>
    <t>旭市</t>
  </si>
  <si>
    <t>神崎町</t>
  </si>
  <si>
    <t>多古町</t>
  </si>
  <si>
    <t>東庄町</t>
  </si>
  <si>
    <t>* 香取郡計</t>
  </si>
  <si>
    <t>茂原市</t>
  </si>
  <si>
    <t>東金市</t>
  </si>
  <si>
    <t>勝浦市</t>
  </si>
  <si>
    <t>九十九里町</t>
  </si>
  <si>
    <t>芝山町</t>
  </si>
  <si>
    <t>* 山武郡計</t>
  </si>
  <si>
    <t>一宮町</t>
  </si>
  <si>
    <t>睦沢町</t>
  </si>
  <si>
    <t>長生村</t>
  </si>
  <si>
    <t>白子町</t>
  </si>
  <si>
    <t>長柄町</t>
  </si>
  <si>
    <t>長南町</t>
  </si>
  <si>
    <t>* 長生郡計</t>
  </si>
  <si>
    <t>大多喜町</t>
  </si>
  <si>
    <t>御宿町</t>
  </si>
  <si>
    <t>* 夷隅郡計</t>
  </si>
  <si>
    <t>館山市</t>
  </si>
  <si>
    <t>木更津市</t>
  </si>
  <si>
    <t>鴨川市</t>
  </si>
  <si>
    <t>君津市</t>
  </si>
  <si>
    <t>富津市</t>
  </si>
  <si>
    <t>鋸南町</t>
  </si>
  <si>
    <t>* 安房郡計</t>
  </si>
  <si>
    <t>柏市１３区</t>
  </si>
  <si>
    <t>鎌ケ谷市</t>
  </si>
  <si>
    <t>印西市</t>
  </si>
  <si>
    <t>白井市</t>
  </si>
  <si>
    <t>富里市</t>
  </si>
  <si>
    <t>酒々井町</t>
  </si>
  <si>
    <t>栄町</t>
  </si>
  <si>
    <t>* 印旛郡計</t>
  </si>
  <si>
    <t>* 市部計</t>
  </si>
  <si>
    <t>* 町村部計</t>
  </si>
  <si>
    <t>投票者数計の内訳</t>
    <rPh sb="0" eb="3">
      <t>トウヒョウシャ</t>
    </rPh>
    <rPh sb="3" eb="4">
      <t>スウ</t>
    </rPh>
    <rPh sb="4" eb="5">
      <t>ケイ</t>
    </rPh>
    <rPh sb="6" eb="8">
      <t>ウチワケ</t>
    </rPh>
    <phoneticPr fontId="1"/>
  </si>
  <si>
    <t>当日 A</t>
    <rPh sb="0" eb="2">
      <t>トウジツ</t>
    </rPh>
    <phoneticPr fontId="1"/>
  </si>
  <si>
    <t>期日前 B</t>
    <rPh sb="0" eb="2">
      <t>キジツ</t>
    </rPh>
    <rPh sb="2" eb="3">
      <t>ゼン</t>
    </rPh>
    <phoneticPr fontId="1"/>
  </si>
  <si>
    <t>不在者 C</t>
    <rPh sb="0" eb="3">
      <t>フザイシャ</t>
    </rPh>
    <phoneticPr fontId="1"/>
  </si>
  <si>
    <t>当日有権者数</t>
  </si>
  <si>
    <t>現在</t>
    <rPh sb="0" eb="2">
      <t>ゲンザイ</t>
    </rPh>
    <phoneticPr fontId="1"/>
  </si>
  <si>
    <t>* 千葉市計</t>
    <rPh sb="2" eb="5">
      <t>チバシ</t>
    </rPh>
    <phoneticPr fontId="1"/>
  </si>
  <si>
    <t>* 市川市計</t>
    <rPh sb="2" eb="4">
      <t>イチカワ</t>
    </rPh>
    <rPh sb="4" eb="5">
      <t>シ</t>
    </rPh>
    <rPh sb="5" eb="6">
      <t>ケイ</t>
    </rPh>
    <phoneticPr fontId="1"/>
  </si>
  <si>
    <t>* 松戸市計</t>
    <rPh sb="2" eb="4">
      <t>マツド</t>
    </rPh>
    <rPh sb="4" eb="5">
      <t>シ</t>
    </rPh>
    <rPh sb="5" eb="6">
      <t>ケイ</t>
    </rPh>
    <phoneticPr fontId="1"/>
  </si>
  <si>
    <t>* 柏市計</t>
    <rPh sb="2" eb="3">
      <t>カシワ</t>
    </rPh>
    <rPh sb="3" eb="4">
      <t>シ</t>
    </rPh>
    <rPh sb="4" eb="5">
      <t>ケイ</t>
    </rPh>
    <phoneticPr fontId="1"/>
  </si>
  <si>
    <t>* 衆議院第１区計</t>
    <rPh sb="2" eb="5">
      <t>シュウギイン</t>
    </rPh>
    <rPh sb="5" eb="6">
      <t>ダイ</t>
    </rPh>
    <rPh sb="7" eb="8">
      <t>ク</t>
    </rPh>
    <rPh sb="8" eb="9">
      <t>ケイ</t>
    </rPh>
    <phoneticPr fontId="1"/>
  </si>
  <si>
    <t>* 衆議院第２区計</t>
    <rPh sb="2" eb="5">
      <t>シュウギイン</t>
    </rPh>
    <rPh sb="5" eb="6">
      <t>ダイ</t>
    </rPh>
    <rPh sb="7" eb="8">
      <t>ク</t>
    </rPh>
    <rPh sb="8" eb="9">
      <t>ケイ</t>
    </rPh>
    <phoneticPr fontId="1"/>
  </si>
  <si>
    <t>* 衆議院第３区計</t>
    <rPh sb="2" eb="5">
      <t>シュウギイン</t>
    </rPh>
    <rPh sb="5" eb="6">
      <t>ダイ</t>
    </rPh>
    <rPh sb="7" eb="8">
      <t>ク</t>
    </rPh>
    <rPh sb="8" eb="9">
      <t>ケイ</t>
    </rPh>
    <phoneticPr fontId="1"/>
  </si>
  <si>
    <t>* 衆議院第４区計</t>
    <rPh sb="2" eb="5">
      <t>シュウギイン</t>
    </rPh>
    <rPh sb="5" eb="6">
      <t>ダイ</t>
    </rPh>
    <rPh sb="7" eb="8">
      <t>ク</t>
    </rPh>
    <rPh sb="8" eb="9">
      <t>ケイ</t>
    </rPh>
    <phoneticPr fontId="1"/>
  </si>
  <si>
    <t>* 衆議院第５区計</t>
    <rPh sb="2" eb="5">
      <t>シュウギイン</t>
    </rPh>
    <rPh sb="5" eb="6">
      <t>ダイ</t>
    </rPh>
    <rPh sb="7" eb="8">
      <t>ク</t>
    </rPh>
    <rPh sb="8" eb="9">
      <t>ケイ</t>
    </rPh>
    <phoneticPr fontId="1"/>
  </si>
  <si>
    <t>* 衆議院第６区計</t>
    <rPh sb="2" eb="5">
      <t>シュウギイン</t>
    </rPh>
    <rPh sb="5" eb="6">
      <t>ダイ</t>
    </rPh>
    <rPh sb="7" eb="8">
      <t>ク</t>
    </rPh>
    <rPh sb="8" eb="9">
      <t>ケイ</t>
    </rPh>
    <phoneticPr fontId="1"/>
  </si>
  <si>
    <t>* 衆議院第７区計</t>
    <rPh sb="2" eb="5">
      <t>シュウギイン</t>
    </rPh>
    <rPh sb="5" eb="6">
      <t>ダイ</t>
    </rPh>
    <rPh sb="7" eb="8">
      <t>ク</t>
    </rPh>
    <rPh sb="8" eb="9">
      <t>ケイ</t>
    </rPh>
    <phoneticPr fontId="1"/>
  </si>
  <si>
    <t>* 衆議院第８区計</t>
    <rPh sb="2" eb="5">
      <t>シュウギイン</t>
    </rPh>
    <rPh sb="5" eb="6">
      <t>ダイ</t>
    </rPh>
    <rPh sb="7" eb="8">
      <t>ク</t>
    </rPh>
    <rPh sb="8" eb="9">
      <t>ケイ</t>
    </rPh>
    <phoneticPr fontId="1"/>
  </si>
  <si>
    <t>* 衆議院第９区計</t>
    <rPh sb="2" eb="5">
      <t>シュウギイン</t>
    </rPh>
    <rPh sb="5" eb="6">
      <t>ダイ</t>
    </rPh>
    <rPh sb="7" eb="8">
      <t>ク</t>
    </rPh>
    <rPh sb="8" eb="9">
      <t>ケイ</t>
    </rPh>
    <phoneticPr fontId="1"/>
  </si>
  <si>
    <t>* 衆議院第１０区計</t>
    <rPh sb="2" eb="5">
      <t>シュウギイン</t>
    </rPh>
    <rPh sb="5" eb="6">
      <t>ダイ</t>
    </rPh>
    <rPh sb="8" eb="9">
      <t>ク</t>
    </rPh>
    <rPh sb="9" eb="10">
      <t>ケイ</t>
    </rPh>
    <phoneticPr fontId="1"/>
  </si>
  <si>
    <t>* 衆議院第１１区計</t>
    <rPh sb="2" eb="5">
      <t>シュウギイン</t>
    </rPh>
    <rPh sb="5" eb="6">
      <t>ダイ</t>
    </rPh>
    <rPh sb="8" eb="9">
      <t>ク</t>
    </rPh>
    <rPh sb="9" eb="10">
      <t>ケイ</t>
    </rPh>
    <phoneticPr fontId="1"/>
  </si>
  <si>
    <t>* 衆議院第１２区計</t>
    <rPh sb="2" eb="5">
      <t>シュウギイン</t>
    </rPh>
    <rPh sb="5" eb="6">
      <t>ダイ</t>
    </rPh>
    <rPh sb="8" eb="9">
      <t>ク</t>
    </rPh>
    <rPh sb="9" eb="10">
      <t>ケイ</t>
    </rPh>
    <phoneticPr fontId="1"/>
  </si>
  <si>
    <t>* 衆議院第１３区計</t>
    <rPh sb="2" eb="5">
      <t>シュウギイン</t>
    </rPh>
    <rPh sb="5" eb="6">
      <t>ダイ</t>
    </rPh>
    <rPh sb="8" eb="9">
      <t>ク</t>
    </rPh>
    <rPh sb="9" eb="10">
      <t>ケイ</t>
    </rPh>
    <phoneticPr fontId="1"/>
  </si>
  <si>
    <t>匝瑳市</t>
    <rPh sb="0" eb="2">
      <t>ソウサ</t>
    </rPh>
    <phoneticPr fontId="1"/>
  </si>
  <si>
    <t>* 山武郡計</t>
    <rPh sb="2" eb="4">
      <t>サンブ</t>
    </rPh>
    <phoneticPr fontId="1"/>
  </si>
  <si>
    <t>山武市</t>
    <rPh sb="0" eb="2">
      <t>サンブ</t>
    </rPh>
    <rPh sb="2" eb="3">
      <t>シ</t>
    </rPh>
    <phoneticPr fontId="1"/>
  </si>
  <si>
    <t>横芝光町１１区</t>
    <rPh sb="2" eb="3">
      <t>ヒカリ</t>
    </rPh>
    <rPh sb="6" eb="7">
      <t>ク</t>
    </rPh>
    <phoneticPr fontId="1"/>
  </si>
  <si>
    <t>いすみ市</t>
    <rPh sb="3" eb="4">
      <t>シ</t>
    </rPh>
    <phoneticPr fontId="1"/>
  </si>
  <si>
    <t>南房総市</t>
    <rPh sb="0" eb="1">
      <t>ミナミ</t>
    </rPh>
    <rPh sb="1" eb="3">
      <t>ボウソウ</t>
    </rPh>
    <rPh sb="3" eb="4">
      <t>シ</t>
    </rPh>
    <phoneticPr fontId="1"/>
  </si>
  <si>
    <t>横芝光町１０区</t>
    <rPh sb="0" eb="2">
      <t>ヨコシバ</t>
    </rPh>
    <rPh sb="6" eb="7">
      <t>ク</t>
    </rPh>
    <phoneticPr fontId="1"/>
  </si>
  <si>
    <t>香取市</t>
    <rPh sb="0" eb="2">
      <t>カトリ</t>
    </rPh>
    <rPh sb="2" eb="3">
      <t>シ</t>
    </rPh>
    <phoneticPr fontId="1"/>
  </si>
  <si>
    <t>* 横芝光町計</t>
    <rPh sb="2" eb="4">
      <t>ヨコシバ</t>
    </rPh>
    <rPh sb="4" eb="5">
      <t>ヒカリ</t>
    </rPh>
    <rPh sb="5" eb="6">
      <t>マチ</t>
    </rPh>
    <rPh sb="6" eb="7">
      <t>ケイ</t>
    </rPh>
    <phoneticPr fontId="1"/>
  </si>
  <si>
    <t>平成２６年１２月１４日執行　国民審査 投票調</t>
    <rPh sb="0" eb="2">
      <t>ヘイセイ</t>
    </rPh>
    <rPh sb="4" eb="5">
      <t>ネン</t>
    </rPh>
    <rPh sb="7" eb="8">
      <t>ツキ</t>
    </rPh>
    <rPh sb="10" eb="11">
      <t>ヒ</t>
    </rPh>
    <rPh sb="11" eb="13">
      <t>シッコウ</t>
    </rPh>
    <rPh sb="14" eb="16">
      <t>コクミン</t>
    </rPh>
    <rPh sb="16" eb="18">
      <t>シンサ</t>
    </rPh>
    <phoneticPr fontId="1"/>
  </si>
  <si>
    <t>00001</t>
  </si>
  <si>
    <t>(20:00)</t>
  </si>
  <si>
    <t>千葉県選挙管理委員会</t>
  </si>
  <si>
    <t xml:space="preserve">計 </t>
  </si>
  <si>
    <t>船橋市４区</t>
    <rPh sb="4" eb="5">
      <t>ク</t>
    </rPh>
    <phoneticPr fontId="1"/>
  </si>
  <si>
    <t>大網白里市</t>
    <rPh sb="4" eb="5">
      <t>シ</t>
    </rPh>
    <phoneticPr fontId="1"/>
  </si>
  <si>
    <t>船橋市１３区</t>
    <rPh sb="0" eb="3">
      <t>フナバシシ</t>
    </rPh>
    <rPh sb="5" eb="6">
      <t>ク</t>
    </rPh>
    <phoneticPr fontId="1"/>
  </si>
  <si>
    <t>* 県計</t>
  </si>
  <si>
    <t>* 船橋市計</t>
    <rPh sb="2" eb="4">
      <t>フナバシ</t>
    </rPh>
    <rPh sb="4" eb="5">
      <t>シ</t>
    </rPh>
    <rPh sb="5" eb="6">
      <t>ケイ</t>
    </rPh>
    <phoneticPr fontId="1"/>
  </si>
  <si>
    <t>袖ケ浦市</t>
    <rPh sb="0" eb="4">
      <t>ソデガウラシ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</si>
</sst>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0.00_);[Red]\(0.00\)"/>
    <numFmt numFmtId="179" formatCode="0_);[Red]\(0\)"/>
  </numFmts>
  <fonts count="5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6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49" fontId="0" fillId="0" borderId="13" xfId="0" applyNumberFormat="1" applyBorder="1"/>
    <xf numFmtId="20" fontId="0" fillId="0" borderId="0" xfId="0" applyNumberFormat="1" applyAlignment="1">
      <alignment horizontal="right"/>
    </xf>
    <xf numFmtId="0" fontId="3" fillId="0" borderId="0" xfId="0" applyFont="1"/>
    <xf numFmtId="0" fontId="0" fillId="0" borderId="14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15" xfId="0" applyBorder="1"/>
    <xf numFmtId="49" fontId="2" fillId="0" borderId="0" xfId="0" applyNumberFormat="1" applyFont="1"/>
    <xf numFmtId="176" fontId="0" fillId="0" borderId="16" xfId="0" applyNumberFormat="1" applyBorder="1" applyAlignment="1">
      <alignment horizontal="right"/>
    </xf>
    <xf numFmtId="176" fontId="0" fillId="0" borderId="17" xfId="0" applyNumberFormat="1" applyBorder="1" applyAlignment="1">
      <alignment horizontal="right"/>
    </xf>
    <xf numFmtId="176" fontId="0" fillId="0" borderId="18" xfId="0" applyNumberFormat="1" applyBorder="1" applyAlignment="1">
      <alignment horizontal="right"/>
    </xf>
    <xf numFmtId="176" fontId="0" fillId="0" borderId="19" xfId="0" applyNumberFormat="1" applyBorder="1" applyAlignment="1">
      <alignment horizontal="right"/>
    </xf>
    <xf numFmtId="176" fontId="0" fillId="0" borderId="20" xfId="0" applyNumberFormat="1" applyBorder="1" applyAlignment="1">
      <alignment horizontal="right"/>
    </xf>
    <xf numFmtId="177" fontId="0" fillId="0" borderId="21" xfId="0" applyNumberFormat="1" applyBorder="1" applyAlignment="1">
      <alignment horizontal="right"/>
    </xf>
    <xf numFmtId="177" fontId="0" fillId="0" borderId="17" xfId="0" applyNumberFormat="1" applyBorder="1" applyAlignment="1">
      <alignment horizontal="right"/>
    </xf>
    <xf numFmtId="177" fontId="0" fillId="0" borderId="20" xfId="0" applyNumberFormat="1" applyBorder="1" applyAlignment="1">
      <alignment horizontal="right"/>
    </xf>
    <xf numFmtId="177" fontId="0" fillId="0" borderId="22" xfId="0" applyNumberFormat="1" applyBorder="1" applyAlignment="1">
      <alignment horizontal="right"/>
    </xf>
    <xf numFmtId="177" fontId="0" fillId="0" borderId="23" xfId="0" applyNumberFormat="1" applyBorder="1" applyAlignment="1">
      <alignment horizontal="right"/>
    </xf>
    <xf numFmtId="177" fontId="0" fillId="0" borderId="16" xfId="0" applyNumberFormat="1" applyBorder="1" applyAlignment="1">
      <alignment horizontal="right"/>
    </xf>
    <xf numFmtId="177" fontId="0" fillId="0" borderId="24" xfId="0" applyNumberFormat="1" applyBorder="1" applyAlignment="1">
      <alignment horizontal="right"/>
    </xf>
    <xf numFmtId="177" fontId="0" fillId="0" borderId="18" xfId="0" applyNumberFormat="1" applyBorder="1" applyAlignment="1">
      <alignment horizontal="right"/>
    </xf>
    <xf numFmtId="177" fontId="0" fillId="0" borderId="25" xfId="0" applyNumberFormat="1" applyBorder="1" applyAlignment="1">
      <alignment horizontal="right"/>
    </xf>
    <xf numFmtId="177" fontId="0" fillId="0" borderId="26" xfId="0" applyNumberFormat="1" applyBorder="1" applyAlignment="1">
      <alignment horizontal="right"/>
    </xf>
    <xf numFmtId="177" fontId="0" fillId="0" borderId="27" xfId="0" applyNumberFormat="1" applyBorder="1" applyAlignment="1">
      <alignment horizontal="right"/>
    </xf>
    <xf numFmtId="177" fontId="0" fillId="0" borderId="28" xfId="0" applyNumberFormat="1" applyBorder="1" applyAlignment="1">
      <alignment horizontal="right"/>
    </xf>
    <xf numFmtId="177" fontId="0" fillId="0" borderId="29" xfId="0" applyNumberFormat="1" applyBorder="1" applyAlignment="1">
      <alignment horizontal="right"/>
    </xf>
    <xf numFmtId="176" fontId="0" fillId="0" borderId="30" xfId="0" applyNumberFormat="1" applyBorder="1" applyAlignment="1">
      <alignment horizontal="right"/>
    </xf>
    <xf numFmtId="178" fontId="0" fillId="0" borderId="21" xfId="0" applyNumberFormat="1" applyBorder="1" applyAlignment="1">
      <alignment horizontal="right"/>
    </xf>
    <xf numFmtId="178" fontId="0" fillId="0" borderId="17" xfId="0" applyNumberFormat="1" applyBorder="1" applyAlignment="1">
      <alignment horizontal="right"/>
    </xf>
    <xf numFmtId="178" fontId="0" fillId="0" borderId="20" xfId="0" applyNumberFormat="1" applyBorder="1" applyAlignment="1">
      <alignment horizontal="right"/>
    </xf>
    <xf numFmtId="178" fontId="0" fillId="0" borderId="29" xfId="0" applyNumberFormat="1" applyBorder="1" applyAlignment="1">
      <alignment horizontal="right"/>
    </xf>
    <xf numFmtId="178" fontId="0" fillId="0" borderId="18" xfId="0" applyNumberFormat="1" applyBorder="1" applyAlignment="1">
      <alignment horizontal="right"/>
    </xf>
    <xf numFmtId="178" fontId="0" fillId="0" borderId="31" xfId="0" applyNumberFormat="1" applyBorder="1" applyAlignment="1">
      <alignment horizontal="right"/>
    </xf>
    <xf numFmtId="178" fontId="0" fillId="0" borderId="32" xfId="0" applyNumberFormat="1" applyBorder="1" applyAlignment="1">
      <alignment horizontal="right"/>
    </xf>
    <xf numFmtId="178" fontId="0" fillId="0" borderId="23" xfId="0" applyNumberFormat="1" applyBorder="1" applyAlignment="1">
      <alignment horizontal="right"/>
    </xf>
    <xf numFmtId="178" fontId="0" fillId="0" borderId="16" xfId="0" applyNumberFormat="1" applyBorder="1" applyAlignment="1">
      <alignment horizontal="right"/>
    </xf>
    <xf numFmtId="178" fontId="0" fillId="0" borderId="24" xfId="0" applyNumberFormat="1" applyBorder="1" applyAlignment="1">
      <alignment horizontal="right"/>
    </xf>
    <xf numFmtId="177" fontId="0" fillId="0" borderId="17" xfId="0" applyNumberFormat="1" applyBorder="1" applyAlignment="1" applyProtection="1">
      <alignment horizontal="right"/>
    </xf>
    <xf numFmtId="177" fontId="0" fillId="0" borderId="21" xfId="0" applyNumberFormat="1" applyBorder="1" applyAlignment="1" applyProtection="1">
      <alignment horizontal="right"/>
    </xf>
    <xf numFmtId="176" fontId="0" fillId="0" borderId="17" xfId="0" applyNumberFormat="1" applyBorder="1" applyAlignment="1" applyProtection="1">
      <alignment horizontal="right"/>
    </xf>
    <xf numFmtId="177" fontId="0" fillId="0" borderId="20" xfId="0" applyNumberFormat="1" applyBorder="1" applyAlignment="1" applyProtection="1">
      <alignment horizontal="right"/>
    </xf>
    <xf numFmtId="0" fontId="0" fillId="0" borderId="33" xfId="0" applyBorder="1"/>
    <xf numFmtId="0" fontId="0" fillId="0" borderId="34" xfId="0" applyBorder="1"/>
    <xf numFmtId="179" fontId="0" fillId="0" borderId="21" xfId="0" applyNumberFormat="1" applyBorder="1" applyAlignment="1">
      <alignment horizontal="right"/>
    </xf>
    <xf numFmtId="179" fontId="0" fillId="0" borderId="17" xfId="0" applyNumberFormat="1" applyBorder="1" applyAlignment="1">
      <alignment horizontal="right"/>
    </xf>
    <xf numFmtId="179" fontId="0" fillId="0" borderId="20" xfId="0" applyNumberFormat="1" applyBorder="1" applyAlignment="1">
      <alignment horizontal="right"/>
    </xf>
    <xf numFmtId="38" fontId="0" fillId="0" borderId="23" xfId="1" applyFont="1" applyBorder="1" applyAlignment="1"/>
    <xf numFmtId="38" fontId="0" fillId="0" borderId="16" xfId="1" applyFont="1" applyBorder="1" applyAlignment="1"/>
    <xf numFmtId="38" fontId="0" fillId="0" borderId="24" xfId="1" applyFont="1" applyBorder="1" applyAlignment="1">
      <alignment horizontal="right"/>
    </xf>
    <xf numFmtId="176" fontId="0" fillId="0" borderId="0" xfId="0" applyNumberFormat="1"/>
    <xf numFmtId="38" fontId="0" fillId="0" borderId="0" xfId="0" applyNumberFormat="1"/>
    <xf numFmtId="179" fontId="0" fillId="0" borderId="0" xfId="0" applyNumberFormat="1"/>
    <xf numFmtId="177" fontId="0" fillId="0" borderId="0" xfId="0" applyNumberFormat="1"/>
    <xf numFmtId="177" fontId="0" fillId="0" borderId="21" xfId="0" applyNumberFormat="1" applyFill="1" applyBorder="1" applyAlignment="1">
      <alignment horizontal="right"/>
    </xf>
    <xf numFmtId="177" fontId="0" fillId="0" borderId="17" xfId="0" applyNumberFormat="1" applyFill="1" applyBorder="1" applyAlignment="1" applyProtection="1">
      <alignment horizontal="right"/>
    </xf>
    <xf numFmtId="177" fontId="0" fillId="0" borderId="20" xfId="0" applyNumberFormat="1" applyFill="1" applyBorder="1" applyAlignment="1">
      <alignment horizontal="right"/>
    </xf>
    <xf numFmtId="177" fontId="0" fillId="0" borderId="21" xfId="0" applyNumberFormat="1" applyFill="1" applyBorder="1" applyAlignment="1" applyProtection="1">
      <alignment horizontal="right"/>
    </xf>
    <xf numFmtId="176" fontId="0" fillId="0" borderId="17" xfId="0" applyNumberFormat="1" applyFill="1" applyBorder="1" applyAlignment="1" applyProtection="1">
      <alignment horizontal="right"/>
    </xf>
    <xf numFmtId="177" fontId="0" fillId="0" borderId="20" xfId="0" applyNumberFormat="1" applyFill="1" applyBorder="1" applyAlignment="1" applyProtection="1">
      <alignment horizontal="right"/>
    </xf>
    <xf numFmtId="177" fontId="0" fillId="0" borderId="17" xfId="0" applyNumberFormat="1" applyFill="1" applyBorder="1" applyAlignment="1">
      <alignment horizontal="right"/>
    </xf>
    <xf numFmtId="178" fontId="0" fillId="0" borderId="21" xfId="0" applyNumberFormat="1" applyFill="1" applyBorder="1" applyAlignment="1">
      <alignment horizontal="right"/>
    </xf>
    <xf numFmtId="178" fontId="0" fillId="0" borderId="17" xfId="0" applyNumberFormat="1" applyFill="1" applyBorder="1" applyAlignment="1">
      <alignment horizontal="right"/>
    </xf>
    <xf numFmtId="178" fontId="0" fillId="0" borderId="20" xfId="0" applyNumberFormat="1" applyFill="1" applyBorder="1" applyAlignment="1">
      <alignment horizontal="right"/>
    </xf>
    <xf numFmtId="176" fontId="0" fillId="0" borderId="17" xfId="0" applyNumberFormat="1" applyFill="1" applyBorder="1" applyAlignment="1">
      <alignment horizontal="right"/>
    </xf>
    <xf numFmtId="178" fontId="0" fillId="0" borderId="31" xfId="0" applyNumberFormat="1" applyFill="1" applyBorder="1" applyAlignment="1">
      <alignment horizontal="right"/>
    </xf>
    <xf numFmtId="177" fontId="0" fillId="0" borderId="35" xfId="0" applyNumberFormat="1" applyFill="1" applyBorder="1" applyAlignment="1">
      <alignment horizontal="right"/>
    </xf>
    <xf numFmtId="177" fontId="0" fillId="0" borderId="35" xfId="0" applyNumberFormat="1" applyFill="1" applyBorder="1" applyAlignment="1" applyProtection="1">
      <alignment horizontal="right"/>
    </xf>
    <xf numFmtId="176" fontId="0" fillId="0" borderId="21" xfId="0" applyNumberFormat="1" applyFill="1" applyBorder="1" applyAlignment="1">
      <alignment horizontal="right"/>
    </xf>
    <xf numFmtId="177" fontId="0" fillId="0" borderId="36" xfId="0" applyNumberFormat="1" applyFill="1" applyBorder="1" applyAlignment="1">
      <alignment horizontal="right"/>
    </xf>
    <xf numFmtId="177" fontId="0" fillId="0" borderId="37" xfId="0" applyNumberFormat="1" applyFill="1" applyBorder="1" applyAlignment="1">
      <alignment horizontal="right"/>
    </xf>
    <xf numFmtId="177" fontId="0" fillId="0" borderId="18" xfId="0" applyNumberFormat="1" applyFill="1" applyBorder="1" applyAlignment="1">
      <alignment horizontal="right"/>
    </xf>
    <xf numFmtId="177" fontId="0" fillId="0" borderId="25" xfId="0" applyNumberFormat="1" applyFill="1" applyBorder="1" applyAlignment="1">
      <alignment horizontal="right"/>
    </xf>
    <xf numFmtId="176" fontId="0" fillId="0" borderId="18" xfId="0" applyNumberFormat="1" applyFill="1" applyBorder="1" applyAlignment="1">
      <alignment horizontal="right"/>
    </xf>
    <xf numFmtId="177" fontId="0" fillId="0" borderId="38" xfId="0" applyNumberFormat="1" applyFill="1" applyBorder="1" applyAlignment="1">
      <alignment horizontal="right"/>
    </xf>
    <xf numFmtId="177" fontId="0" fillId="0" borderId="39" xfId="0" applyNumberFormat="1" applyFill="1" applyBorder="1" applyAlignment="1">
      <alignment horizontal="right"/>
    </xf>
    <xf numFmtId="178" fontId="0" fillId="0" borderId="29" xfId="0" applyNumberFormat="1" applyFill="1" applyBorder="1" applyAlignment="1">
      <alignment horizontal="right"/>
    </xf>
    <xf numFmtId="178" fontId="0" fillId="0" borderId="18" xfId="0" applyNumberFormat="1" applyFill="1" applyBorder="1" applyAlignment="1">
      <alignment horizontal="right"/>
    </xf>
    <xf numFmtId="178" fontId="0" fillId="0" borderId="32" xfId="0" applyNumberFormat="1" applyFill="1" applyBorder="1" applyAlignment="1">
      <alignment horizontal="right"/>
    </xf>
    <xf numFmtId="177" fontId="0" fillId="0" borderId="40" xfId="0" applyNumberFormat="1" applyFill="1" applyBorder="1" applyAlignment="1">
      <alignment horizontal="right"/>
    </xf>
    <xf numFmtId="177" fontId="0" fillId="0" borderId="27" xfId="0" applyNumberFormat="1" applyFill="1" applyBorder="1" applyAlignment="1">
      <alignment horizontal="right"/>
    </xf>
    <xf numFmtId="177" fontId="0" fillId="0" borderId="28" xfId="0" applyNumberFormat="1" applyFill="1" applyBorder="1" applyAlignment="1">
      <alignment horizontal="right"/>
    </xf>
    <xf numFmtId="176" fontId="0" fillId="0" borderId="27" xfId="0" applyNumberFormat="1" applyFill="1" applyBorder="1" applyAlignment="1">
      <alignment horizontal="right"/>
    </xf>
    <xf numFmtId="177" fontId="0" fillId="0" borderId="41" xfId="0" applyNumberFormat="1" applyFill="1" applyBorder="1" applyAlignment="1">
      <alignment horizontal="right"/>
    </xf>
    <xf numFmtId="177" fontId="0" fillId="0" borderId="42" xfId="0" applyNumberFormat="1" applyFill="1" applyBorder="1" applyAlignment="1">
      <alignment horizontal="right"/>
    </xf>
    <xf numFmtId="178" fontId="0" fillId="0" borderId="26" xfId="0" applyNumberFormat="1" applyFill="1" applyBorder="1" applyAlignment="1">
      <alignment horizontal="right"/>
    </xf>
    <xf numFmtId="178" fontId="0" fillId="0" borderId="27" xfId="0" applyNumberFormat="1" applyFill="1" applyBorder="1" applyAlignment="1">
      <alignment horizontal="right"/>
    </xf>
    <xf numFmtId="178" fontId="0" fillId="0" borderId="43" xfId="0" applyNumberFormat="1" applyFill="1" applyBorder="1" applyAlignment="1">
      <alignment horizontal="right"/>
    </xf>
    <xf numFmtId="177" fontId="0" fillId="0" borderId="22" xfId="0" applyNumberFormat="1" applyFill="1" applyBorder="1" applyAlignment="1">
      <alignment horizontal="right"/>
    </xf>
    <xf numFmtId="177" fontId="0" fillId="0" borderId="44" xfId="0" applyNumberFormat="1" applyFill="1" applyBorder="1" applyAlignment="1">
      <alignment horizontal="right"/>
    </xf>
    <xf numFmtId="176" fontId="0" fillId="0" borderId="45" xfId="0" applyNumberFormat="1" applyFill="1" applyBorder="1" applyAlignment="1">
      <alignment horizontal="right"/>
    </xf>
    <xf numFmtId="177" fontId="0" fillId="0" borderId="46" xfId="0" applyNumberFormat="1" applyFill="1" applyBorder="1" applyAlignment="1">
      <alignment horizontal="right"/>
    </xf>
    <xf numFmtId="177" fontId="0" fillId="0" borderId="47" xfId="0" applyNumberFormat="1" applyFill="1" applyBorder="1" applyAlignment="1">
      <alignment horizontal="right"/>
    </xf>
    <xf numFmtId="178" fontId="0" fillId="0" borderId="22" xfId="0" applyNumberFormat="1" applyFill="1" applyBorder="1" applyAlignment="1">
      <alignment horizontal="right"/>
    </xf>
    <xf numFmtId="178" fontId="0" fillId="0" borderId="45" xfId="0" applyNumberFormat="1" applyFill="1" applyBorder="1" applyAlignment="1">
      <alignment horizontal="right"/>
    </xf>
    <xf numFmtId="178" fontId="0" fillId="0" borderId="48" xfId="0" applyNumberFormat="1" applyFill="1" applyBorder="1" applyAlignment="1">
      <alignment horizontal="right"/>
    </xf>
    <xf numFmtId="177" fontId="0" fillId="0" borderId="49" xfId="0" applyNumberFormat="1" applyFill="1" applyBorder="1" applyAlignment="1">
      <alignment horizontal="right"/>
    </xf>
    <xf numFmtId="177" fontId="0" fillId="0" borderId="45" xfId="0" applyNumberFormat="1" applyFill="1" applyBorder="1" applyAlignment="1">
      <alignment horizontal="right"/>
    </xf>
    <xf numFmtId="178" fontId="0" fillId="0" borderId="49" xfId="0" applyNumberFormat="1" applyFill="1" applyBorder="1" applyAlignment="1">
      <alignment horizontal="right"/>
    </xf>
    <xf numFmtId="176" fontId="0" fillId="0" borderId="35" xfId="0" applyNumberFormat="1" applyFill="1" applyBorder="1" applyAlignment="1">
      <alignment horizontal="right"/>
    </xf>
    <xf numFmtId="176" fontId="0" fillId="0" borderId="20" xfId="0" applyNumberFormat="1" applyFill="1" applyBorder="1" applyAlignment="1">
      <alignment horizontal="right"/>
    </xf>
    <xf numFmtId="178" fontId="0" fillId="0" borderId="50" xfId="0" applyNumberFormat="1" applyFill="1" applyBorder="1" applyAlignment="1">
      <alignment horizontal="right"/>
    </xf>
    <xf numFmtId="178" fontId="0" fillId="0" borderId="51" xfId="0" applyNumberFormat="1" applyFill="1" applyBorder="1" applyAlignment="1">
      <alignment horizontal="right"/>
    </xf>
    <xf numFmtId="177" fontId="0" fillId="0" borderId="50" xfId="0" applyNumberFormat="1" applyFill="1" applyBorder="1" applyAlignment="1">
      <alignment horizontal="right"/>
    </xf>
    <xf numFmtId="177" fontId="0" fillId="0" borderId="51" xfId="0" applyNumberFormat="1" applyFill="1" applyBorder="1" applyAlignment="1">
      <alignment horizontal="right"/>
    </xf>
    <xf numFmtId="177" fontId="0" fillId="0" borderId="31" xfId="0" applyNumberFormat="1" applyFill="1" applyBorder="1" applyAlignment="1">
      <alignment horizontal="right"/>
    </xf>
    <xf numFmtId="176" fontId="0" fillId="0" borderId="52" xfId="0" applyNumberFormat="1" applyFill="1" applyBorder="1" applyAlignment="1">
      <alignment horizontal="right"/>
    </xf>
    <xf numFmtId="177" fontId="0" fillId="0" borderId="29" xfId="0" applyNumberFormat="1" applyFill="1" applyBorder="1" applyAlignment="1">
      <alignment horizontal="right"/>
    </xf>
    <xf numFmtId="177" fontId="0" fillId="0" borderId="23" xfId="0" applyNumberFormat="1" applyFill="1" applyBorder="1" applyAlignment="1">
      <alignment horizontal="right"/>
    </xf>
    <xf numFmtId="177" fontId="0" fillId="0" borderId="16" xfId="0" applyNumberFormat="1" applyFill="1" applyBorder="1" applyAlignment="1">
      <alignment horizontal="right"/>
    </xf>
    <xf numFmtId="177" fontId="0" fillId="0" borderId="53" xfId="0" applyNumberFormat="1" applyFill="1" applyBorder="1" applyAlignment="1">
      <alignment horizontal="right"/>
    </xf>
    <xf numFmtId="176" fontId="0" fillId="0" borderId="16" xfId="0" applyNumberFormat="1" applyFill="1" applyBorder="1" applyAlignment="1">
      <alignment horizontal="right"/>
    </xf>
    <xf numFmtId="177" fontId="0" fillId="0" borderId="24" xfId="0" applyNumberFormat="1" applyFill="1" applyBorder="1" applyAlignment="1">
      <alignment horizontal="right"/>
    </xf>
    <xf numFmtId="178" fontId="0" fillId="0" borderId="23" xfId="0" applyNumberFormat="1" applyFill="1" applyBorder="1" applyAlignment="1">
      <alignment horizontal="right"/>
    </xf>
    <xf numFmtId="178" fontId="0" fillId="0" borderId="16" xfId="0" applyNumberFormat="1" applyFill="1" applyBorder="1" applyAlignment="1">
      <alignment horizontal="right"/>
    </xf>
    <xf numFmtId="178" fontId="0" fillId="0" borderId="54" xfId="0" applyNumberFormat="1" applyFill="1" applyBorder="1" applyAlignment="1">
      <alignment horizontal="right"/>
    </xf>
    <xf numFmtId="176" fontId="0" fillId="0" borderId="53" xfId="0" applyNumberFormat="1" applyFill="1" applyBorder="1" applyAlignment="1">
      <alignment horizontal="right"/>
    </xf>
    <xf numFmtId="176" fontId="0" fillId="0" borderId="24" xfId="0" applyNumberFormat="1" applyFill="1" applyBorder="1" applyAlignment="1">
      <alignment horizontal="right"/>
    </xf>
    <xf numFmtId="178" fontId="0" fillId="0" borderId="55" xfId="0" applyNumberFormat="1" applyFill="1" applyBorder="1" applyAlignment="1">
      <alignment horizontal="right"/>
    </xf>
    <xf numFmtId="176" fontId="0" fillId="0" borderId="37" xfId="0" applyNumberFormat="1" applyFill="1" applyBorder="1" applyAlignment="1">
      <alignment horizontal="right"/>
    </xf>
    <xf numFmtId="176" fontId="0" fillId="0" borderId="25" xfId="0" applyNumberFormat="1" applyFill="1" applyBorder="1" applyAlignment="1">
      <alignment horizontal="right"/>
    </xf>
    <xf numFmtId="38" fontId="0" fillId="0" borderId="53" xfId="1" applyFont="1" applyFill="1" applyBorder="1" applyAlignment="1">
      <alignment horizontal="right"/>
    </xf>
    <xf numFmtId="38" fontId="0" fillId="0" borderId="16" xfId="1" applyFont="1" applyFill="1" applyBorder="1" applyAlignment="1"/>
    <xf numFmtId="38" fontId="0" fillId="0" borderId="24" xfId="1" applyFont="1" applyFill="1" applyBorder="1" applyAlignment="1">
      <alignment horizontal="right"/>
    </xf>
    <xf numFmtId="178" fontId="0" fillId="0" borderId="35" xfId="0" applyNumberFormat="1" applyFill="1" applyBorder="1" applyAlignment="1">
      <alignment horizontal="right"/>
    </xf>
    <xf numFmtId="179" fontId="0" fillId="0" borderId="35" xfId="0" applyNumberFormat="1" applyFill="1" applyBorder="1" applyAlignment="1">
      <alignment horizontal="right"/>
    </xf>
    <xf numFmtId="179" fontId="0" fillId="0" borderId="17" xfId="0" applyNumberFormat="1" applyFill="1" applyBorder="1" applyAlignment="1">
      <alignment horizontal="right"/>
    </xf>
    <xf numFmtId="179" fontId="0" fillId="0" borderId="20" xfId="0" applyNumberFormat="1" applyFill="1" applyBorder="1" applyAlignment="1">
      <alignment horizontal="right"/>
    </xf>
    <xf numFmtId="176" fontId="0" fillId="0" borderId="56" xfId="0" applyNumberFormat="1" applyFill="1" applyBorder="1" applyAlignment="1">
      <alignment horizontal="right"/>
    </xf>
    <xf numFmtId="176" fontId="0" fillId="0" borderId="19" xfId="0" applyNumberFormat="1" applyFill="1" applyBorder="1" applyAlignment="1">
      <alignment horizontal="right"/>
    </xf>
    <xf numFmtId="176" fontId="0" fillId="0" borderId="30" xfId="0" applyNumberFormat="1" applyFill="1" applyBorder="1" applyAlignment="1">
      <alignment horizontal="right"/>
    </xf>
    <xf numFmtId="178" fontId="0" fillId="0" borderId="57" xfId="0" applyNumberFormat="1" applyFill="1" applyBorder="1" applyAlignment="1">
      <alignment horizontal="right"/>
    </xf>
    <xf numFmtId="178" fontId="0" fillId="0" borderId="19" xfId="0" applyNumberFormat="1" applyFill="1" applyBorder="1" applyAlignment="1">
      <alignment horizontal="right"/>
    </xf>
    <xf numFmtId="178" fontId="0" fillId="0" borderId="58" xfId="0" applyNumberFormat="1" applyFill="1" applyBorder="1" applyAlignment="1">
      <alignment horizontal="right"/>
    </xf>
    <xf numFmtId="177" fontId="0" fillId="0" borderId="59" xfId="1" applyNumberFormat="1" applyFont="1" applyBorder="1" applyAlignment="1"/>
    <xf numFmtId="177" fontId="0" fillId="0" borderId="17" xfId="1" applyNumberFormat="1" applyFont="1" applyBorder="1" applyAlignment="1"/>
    <xf numFmtId="177" fontId="0" fillId="0" borderId="60" xfId="1" applyNumberFormat="1" applyFont="1" applyBorder="1" applyAlignment="1"/>
    <xf numFmtId="177" fontId="0" fillId="0" borderId="61" xfId="1" applyNumberFormat="1" applyFont="1" applyBorder="1" applyAlignment="1"/>
    <xf numFmtId="177" fontId="0" fillId="0" borderId="20" xfId="1" applyNumberFormat="1" applyFont="1" applyBorder="1" applyAlignment="1"/>
    <xf numFmtId="177" fontId="0" fillId="0" borderId="35" xfId="1" applyNumberFormat="1" applyFont="1" applyBorder="1" applyAlignment="1"/>
    <xf numFmtId="177" fontId="0" fillId="0" borderId="31" xfId="1" applyNumberFormat="1" applyFont="1" applyBorder="1" applyAlignment="1"/>
    <xf numFmtId="177" fontId="0" fillId="0" borderId="62" xfId="1" applyNumberFormat="1" applyFont="1" applyBorder="1" applyAlignment="1"/>
    <xf numFmtId="177" fontId="0" fillId="0" borderId="18" xfId="1" applyNumberFormat="1" applyFont="1" applyBorder="1" applyAlignment="1"/>
    <xf numFmtId="177" fontId="0" fillId="0" borderId="63" xfId="1" applyNumberFormat="1" applyFont="1" applyBorder="1" applyAlignment="1"/>
    <xf numFmtId="177" fontId="0" fillId="0" borderId="64" xfId="1" applyNumberFormat="1" applyFont="1" applyBorder="1" applyAlignment="1"/>
    <xf numFmtId="177" fontId="0" fillId="0" borderId="25" xfId="1" applyNumberFormat="1" applyFont="1" applyBorder="1" applyAlignment="1"/>
    <xf numFmtId="177" fontId="0" fillId="0" borderId="37" xfId="1" applyNumberFormat="1" applyFont="1" applyBorder="1" applyAlignment="1"/>
    <xf numFmtId="177" fontId="0" fillId="0" borderId="32" xfId="1" applyNumberFormat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98C48-6076-4075-AA26-4967DDA7121F}">
  <dimension ref="A1:R112"/>
  <sheetViews>
    <sheetView tabSelected="1" view="pageBreakPreview" zoomScale="85" zoomScaleNormal="100" zoomScaleSheetLayoutView="85" workbookViewId="0">
      <pane xSplit="1" ySplit="4" topLeftCell="B5" activePane="bottomRight" state="frozenSplit"/>
      <selection pane="topRight" activeCell="C1" sqref="C1"/>
      <selection pane="bottomLeft" activeCell="A7" sqref="A7"/>
      <selection pane="bottomRight"/>
    </sheetView>
  </sheetViews>
  <sheetFormatPr defaultRowHeight="12" x14ac:dyDescent="0.15"/>
  <cols>
    <col min="1" max="1" width="18.33203125" customWidth="1"/>
    <col min="2" max="16" width="10.5546875" customWidth="1"/>
    <col min="18" max="18" width="10.33203125" bestFit="1" customWidth="1"/>
  </cols>
  <sheetData>
    <row r="1" spans="1:18" ht="13.2" x14ac:dyDescent="0.2">
      <c r="C1" s="17" t="s">
        <v>101</v>
      </c>
      <c r="N1" t="s">
        <v>0</v>
      </c>
      <c r="O1" s="23" t="s">
        <v>102</v>
      </c>
    </row>
    <row r="2" spans="1:18" x14ac:dyDescent="0.15">
      <c r="A2" s="16" t="s">
        <v>103</v>
      </c>
      <c r="B2" t="s">
        <v>74</v>
      </c>
      <c r="P2" s="11" t="s">
        <v>104</v>
      </c>
    </row>
    <row r="3" spans="1:18" x14ac:dyDescent="0.15">
      <c r="A3" s="4"/>
      <c r="B3" s="18" t="s">
        <v>73</v>
      </c>
      <c r="C3" s="19"/>
      <c r="D3" s="20"/>
      <c r="E3" s="19" t="s">
        <v>1</v>
      </c>
      <c r="F3" s="21"/>
      <c r="G3" s="20"/>
      <c r="H3" s="18" t="s">
        <v>69</v>
      </c>
      <c r="I3" s="19"/>
      <c r="J3" s="20"/>
      <c r="K3" s="19" t="s">
        <v>2</v>
      </c>
      <c r="L3" s="21"/>
      <c r="M3" s="20"/>
      <c r="N3" s="1" t="s">
        <v>3</v>
      </c>
      <c r="O3" s="3"/>
      <c r="P3" s="2"/>
    </row>
    <row r="4" spans="1:18" x14ac:dyDescent="0.15">
      <c r="A4" s="5" t="s">
        <v>4</v>
      </c>
      <c r="B4" s="12" t="s">
        <v>5</v>
      </c>
      <c r="C4" s="13" t="s">
        <v>6</v>
      </c>
      <c r="D4" s="14" t="s">
        <v>7</v>
      </c>
      <c r="E4" s="12" t="s">
        <v>5</v>
      </c>
      <c r="F4" s="13" t="s">
        <v>6</v>
      </c>
      <c r="G4" s="14" t="s">
        <v>105</v>
      </c>
      <c r="H4" s="12" t="s">
        <v>70</v>
      </c>
      <c r="I4" s="13" t="s">
        <v>71</v>
      </c>
      <c r="J4" s="15" t="s">
        <v>72</v>
      </c>
      <c r="K4" s="12" t="s">
        <v>5</v>
      </c>
      <c r="L4" s="13" t="s">
        <v>6</v>
      </c>
      <c r="M4" s="14" t="s">
        <v>7</v>
      </c>
      <c r="N4" s="12" t="s">
        <v>5</v>
      </c>
      <c r="O4" s="13" t="s">
        <v>6</v>
      </c>
      <c r="P4" s="14" t="s">
        <v>7</v>
      </c>
    </row>
    <row r="5" spans="1:18" x14ac:dyDescent="0.15">
      <c r="A5" s="6" t="s">
        <v>8</v>
      </c>
      <c r="B5" s="33">
        <v>82116</v>
      </c>
      <c r="C5" s="34">
        <v>80232</v>
      </c>
      <c r="D5" s="35">
        <v>162348</v>
      </c>
      <c r="E5" s="33">
        <v>38761</v>
      </c>
      <c r="F5" s="34">
        <v>37265</v>
      </c>
      <c r="G5" s="35">
        <v>76026</v>
      </c>
      <c r="H5" s="33">
        <v>65102</v>
      </c>
      <c r="I5" s="24">
        <v>10446</v>
      </c>
      <c r="J5" s="35">
        <v>478</v>
      </c>
      <c r="K5" s="33">
        <v>43355</v>
      </c>
      <c r="L5" s="34">
        <v>42967</v>
      </c>
      <c r="M5" s="35">
        <v>86322</v>
      </c>
      <c r="N5" s="50">
        <v>47.199999999999996</v>
      </c>
      <c r="O5" s="51">
        <v>46.45</v>
      </c>
      <c r="P5" s="52">
        <v>46.83</v>
      </c>
    </row>
    <row r="6" spans="1:18" x14ac:dyDescent="0.15">
      <c r="A6" s="7" t="s">
        <v>9</v>
      </c>
      <c r="B6" s="29">
        <v>62623</v>
      </c>
      <c r="C6" s="30">
        <v>63301</v>
      </c>
      <c r="D6" s="31">
        <v>125924</v>
      </c>
      <c r="E6" s="29">
        <v>32723</v>
      </c>
      <c r="F6" s="53">
        <v>31668</v>
      </c>
      <c r="G6" s="31">
        <v>64391</v>
      </c>
      <c r="H6" s="29">
        <v>53217</v>
      </c>
      <c r="I6" s="25">
        <v>10805</v>
      </c>
      <c r="J6" s="31">
        <v>369</v>
      </c>
      <c r="K6" s="29">
        <v>29900</v>
      </c>
      <c r="L6" s="30">
        <v>31633</v>
      </c>
      <c r="M6" s="31">
        <v>61533</v>
      </c>
      <c r="N6" s="43">
        <v>52.25</v>
      </c>
      <c r="O6" s="44">
        <v>50.029999999999994</v>
      </c>
      <c r="P6" s="45">
        <v>51.129999999999995</v>
      </c>
    </row>
    <row r="7" spans="1:18" x14ac:dyDescent="0.15">
      <c r="A7" s="7" t="s">
        <v>10</v>
      </c>
      <c r="B7" s="29">
        <v>56160</v>
      </c>
      <c r="C7" s="53">
        <v>59831</v>
      </c>
      <c r="D7" s="31">
        <v>115991</v>
      </c>
      <c r="E7" s="29">
        <v>31709</v>
      </c>
      <c r="F7" s="53">
        <v>32422</v>
      </c>
      <c r="G7" s="31">
        <v>64131</v>
      </c>
      <c r="H7" s="54">
        <v>47028</v>
      </c>
      <c r="I7" s="55">
        <v>16875</v>
      </c>
      <c r="J7" s="56">
        <v>228</v>
      </c>
      <c r="K7" s="29">
        <v>24451</v>
      </c>
      <c r="L7" s="30">
        <v>27409</v>
      </c>
      <c r="M7" s="31">
        <v>51860</v>
      </c>
      <c r="N7" s="43">
        <v>56.46</v>
      </c>
      <c r="O7" s="44">
        <v>54.190000000000005</v>
      </c>
      <c r="P7" s="45">
        <v>55.289999999999992</v>
      </c>
    </row>
    <row r="8" spans="1:18" x14ac:dyDescent="0.15">
      <c r="A8" s="7"/>
      <c r="B8" s="29"/>
      <c r="C8" s="30"/>
      <c r="D8" s="31"/>
      <c r="E8" s="29"/>
      <c r="F8" s="30"/>
      <c r="G8" s="31"/>
      <c r="H8" s="29"/>
      <c r="I8" s="25"/>
      <c r="J8" s="31"/>
      <c r="K8" s="29"/>
      <c r="L8" s="30"/>
      <c r="M8" s="31"/>
      <c r="N8" s="43"/>
      <c r="O8" s="44"/>
      <c r="P8" s="45"/>
    </row>
    <row r="9" spans="1:18" x14ac:dyDescent="0.15">
      <c r="A9" s="7" t="s">
        <v>11</v>
      </c>
      <c r="B9" s="29">
        <v>71972</v>
      </c>
      <c r="C9" s="53">
        <v>73276</v>
      </c>
      <c r="D9" s="31">
        <v>145248</v>
      </c>
      <c r="E9" s="29">
        <v>36358</v>
      </c>
      <c r="F9" s="53">
        <v>35947</v>
      </c>
      <c r="G9" s="31">
        <v>72305</v>
      </c>
      <c r="H9" s="54">
        <v>60930</v>
      </c>
      <c r="I9" s="55">
        <v>11029</v>
      </c>
      <c r="J9" s="56">
        <v>346</v>
      </c>
      <c r="K9" s="29">
        <v>35614</v>
      </c>
      <c r="L9" s="30">
        <v>37329</v>
      </c>
      <c r="M9" s="31">
        <v>72943</v>
      </c>
      <c r="N9" s="43">
        <v>50.519999999999996</v>
      </c>
      <c r="O9" s="44">
        <v>49.059999999999995</v>
      </c>
      <c r="P9" s="45">
        <v>49.78</v>
      </c>
    </row>
    <row r="10" spans="1:18" x14ac:dyDescent="0.15">
      <c r="A10" s="7" t="s">
        <v>12</v>
      </c>
      <c r="B10" s="29">
        <v>66019</v>
      </c>
      <c r="C10" s="53">
        <v>66824</v>
      </c>
      <c r="D10" s="31">
        <v>132843</v>
      </c>
      <c r="E10" s="29">
        <v>35844</v>
      </c>
      <c r="F10" s="53">
        <v>35325</v>
      </c>
      <c r="G10" s="31">
        <v>71169</v>
      </c>
      <c r="H10" s="54">
        <v>62843</v>
      </c>
      <c r="I10" s="55">
        <v>7960</v>
      </c>
      <c r="J10" s="56">
        <v>366</v>
      </c>
      <c r="K10" s="29">
        <v>30175</v>
      </c>
      <c r="L10" s="30">
        <v>31499</v>
      </c>
      <c r="M10" s="31">
        <v>61674</v>
      </c>
      <c r="N10" s="43">
        <v>54.290000000000006</v>
      </c>
      <c r="O10" s="44">
        <v>52.86</v>
      </c>
      <c r="P10" s="45">
        <v>53.569999999999993</v>
      </c>
    </row>
    <row r="11" spans="1:18" x14ac:dyDescent="0.15">
      <c r="A11" s="7" t="s">
        <v>13</v>
      </c>
      <c r="B11" s="29">
        <v>75559</v>
      </c>
      <c r="C11" s="53">
        <v>77802</v>
      </c>
      <c r="D11" s="31">
        <v>153361</v>
      </c>
      <c r="E11" s="69">
        <v>39477</v>
      </c>
      <c r="F11" s="70">
        <v>38775</v>
      </c>
      <c r="G11" s="71">
        <v>78252</v>
      </c>
      <c r="H11" s="72">
        <v>67035</v>
      </c>
      <c r="I11" s="73">
        <v>10781</v>
      </c>
      <c r="J11" s="74">
        <v>436</v>
      </c>
      <c r="K11" s="69">
        <v>36082</v>
      </c>
      <c r="L11" s="75">
        <v>39027</v>
      </c>
      <c r="M11" s="71">
        <v>75109</v>
      </c>
      <c r="N11" s="76">
        <v>52.25</v>
      </c>
      <c r="O11" s="77">
        <v>49.84</v>
      </c>
      <c r="P11" s="78">
        <v>51.019999999999996</v>
      </c>
    </row>
    <row r="12" spans="1:18" x14ac:dyDescent="0.15">
      <c r="A12" s="7"/>
      <c r="B12" s="29"/>
      <c r="C12" s="30"/>
      <c r="D12" s="31"/>
      <c r="E12" s="69"/>
      <c r="F12" s="75"/>
      <c r="G12" s="71"/>
      <c r="H12" s="69"/>
      <c r="I12" s="79"/>
      <c r="J12" s="71"/>
      <c r="K12" s="69"/>
      <c r="L12" s="75"/>
      <c r="M12" s="71"/>
      <c r="N12" s="76"/>
      <c r="O12" s="77"/>
      <c r="P12" s="78"/>
    </row>
    <row r="13" spans="1:18" x14ac:dyDescent="0.15">
      <c r="A13" s="7" t="s">
        <v>14</v>
      </c>
      <c r="B13" s="29">
        <v>48238</v>
      </c>
      <c r="C13" s="53">
        <v>50211</v>
      </c>
      <c r="D13" s="31">
        <v>98449</v>
      </c>
      <c r="E13" s="69">
        <v>24279</v>
      </c>
      <c r="F13" s="70">
        <v>23990</v>
      </c>
      <c r="G13" s="71">
        <v>48269</v>
      </c>
      <c r="H13" s="72">
        <v>38053</v>
      </c>
      <c r="I13" s="73">
        <v>9790</v>
      </c>
      <c r="J13" s="74">
        <v>426</v>
      </c>
      <c r="K13" s="69">
        <v>23959</v>
      </c>
      <c r="L13" s="75">
        <v>26221</v>
      </c>
      <c r="M13" s="71">
        <v>50180</v>
      </c>
      <c r="N13" s="76">
        <v>50.33</v>
      </c>
      <c r="O13" s="77">
        <v>47.78</v>
      </c>
      <c r="P13" s="78">
        <v>49.03</v>
      </c>
    </row>
    <row r="14" spans="1:18" x14ac:dyDescent="0.15">
      <c r="A14" s="7" t="s">
        <v>15</v>
      </c>
      <c r="B14" s="29">
        <v>117877</v>
      </c>
      <c r="C14" s="53">
        <v>110665</v>
      </c>
      <c r="D14" s="31">
        <v>228542</v>
      </c>
      <c r="E14" s="69">
        <v>57637</v>
      </c>
      <c r="F14" s="70">
        <v>54918</v>
      </c>
      <c r="G14" s="71">
        <v>112555</v>
      </c>
      <c r="H14" s="72">
        <v>91131</v>
      </c>
      <c r="I14" s="73">
        <v>20511</v>
      </c>
      <c r="J14" s="74">
        <v>913</v>
      </c>
      <c r="K14" s="69">
        <v>60240</v>
      </c>
      <c r="L14" s="75">
        <v>55747</v>
      </c>
      <c r="M14" s="71">
        <v>115987</v>
      </c>
      <c r="N14" s="76">
        <v>48.9</v>
      </c>
      <c r="O14" s="77">
        <v>49.63</v>
      </c>
      <c r="P14" s="78">
        <v>49.25</v>
      </c>
    </row>
    <row r="15" spans="1:18" x14ac:dyDescent="0.15">
      <c r="A15" s="7"/>
      <c r="B15" s="29"/>
      <c r="C15" s="30"/>
      <c r="D15" s="31"/>
      <c r="E15" s="69"/>
      <c r="F15" s="75"/>
      <c r="G15" s="71"/>
      <c r="H15" s="69"/>
      <c r="I15" s="79"/>
      <c r="J15" s="71"/>
      <c r="K15" s="69"/>
      <c r="L15" s="75"/>
      <c r="M15" s="71"/>
      <c r="N15" s="76"/>
      <c r="O15" s="77"/>
      <c r="P15" s="78"/>
    </row>
    <row r="16" spans="1:18" x14ac:dyDescent="0.15">
      <c r="A16" s="7" t="s">
        <v>106</v>
      </c>
      <c r="B16" s="29">
        <v>221765</v>
      </c>
      <c r="C16" s="53">
        <v>221082</v>
      </c>
      <c r="D16" s="31">
        <v>442847</v>
      </c>
      <c r="E16" s="69">
        <v>114742</v>
      </c>
      <c r="F16" s="70">
        <v>112506</v>
      </c>
      <c r="G16" s="71">
        <f>E16+F16</f>
        <v>227248</v>
      </c>
      <c r="H16" s="72">
        <v>185618</v>
      </c>
      <c r="I16" s="73">
        <v>40308</v>
      </c>
      <c r="J16" s="74">
        <v>1322</v>
      </c>
      <c r="K16" s="69">
        <f>B16-E16</f>
        <v>107023</v>
      </c>
      <c r="L16" s="75">
        <f>C16-F16</f>
        <v>108576</v>
      </c>
      <c r="M16" s="71">
        <f>K16+L16</f>
        <v>215599</v>
      </c>
      <c r="N16" s="76">
        <f>E16/B16*100</f>
        <v>51.74035578202151</v>
      </c>
      <c r="O16" s="77">
        <f>F16/C16*100</f>
        <v>50.888810486606786</v>
      </c>
      <c r="P16" s="78">
        <f>G16/D16*100</f>
        <v>51.315239800653501</v>
      </c>
      <c r="R16" s="68">
        <f>H16+I16+J16</f>
        <v>227248</v>
      </c>
    </row>
    <row r="17" spans="1:18" x14ac:dyDescent="0.15">
      <c r="A17" s="7"/>
      <c r="B17" s="29"/>
      <c r="C17" s="30"/>
      <c r="D17" s="31"/>
      <c r="E17" s="69"/>
      <c r="F17" s="75"/>
      <c r="G17" s="71"/>
      <c r="H17" s="69"/>
      <c r="I17" s="79"/>
      <c r="J17" s="71"/>
      <c r="K17" s="69"/>
      <c r="L17" s="75"/>
      <c r="M17" s="71"/>
      <c r="N17" s="76"/>
      <c r="O17" s="77"/>
      <c r="P17" s="78"/>
      <c r="R17" s="68">
        <f>D16-G16</f>
        <v>215599</v>
      </c>
    </row>
    <row r="18" spans="1:18" x14ac:dyDescent="0.15">
      <c r="A18" s="7" t="s">
        <v>16</v>
      </c>
      <c r="B18" s="29">
        <v>148301</v>
      </c>
      <c r="C18" s="53">
        <v>139340</v>
      </c>
      <c r="D18" s="31">
        <v>287641</v>
      </c>
      <c r="E18" s="69">
        <v>70927</v>
      </c>
      <c r="F18" s="70">
        <v>65687</v>
      </c>
      <c r="G18" s="71">
        <v>136614</v>
      </c>
      <c r="H18" s="72">
        <v>106523</v>
      </c>
      <c r="I18" s="73">
        <v>29633</v>
      </c>
      <c r="J18" s="74">
        <v>458</v>
      </c>
      <c r="K18" s="69">
        <v>77374</v>
      </c>
      <c r="L18" s="75">
        <v>73653</v>
      </c>
      <c r="M18" s="71">
        <v>151027</v>
      </c>
      <c r="N18" s="76">
        <v>47.83</v>
      </c>
      <c r="O18" s="77">
        <v>47.14</v>
      </c>
      <c r="P18" s="78">
        <v>47.49</v>
      </c>
    </row>
    <row r="19" spans="1:18" x14ac:dyDescent="0.15">
      <c r="A19" s="7" t="s">
        <v>17</v>
      </c>
      <c r="B19" s="29">
        <v>62711</v>
      </c>
      <c r="C19" s="53">
        <v>64376</v>
      </c>
      <c r="D19" s="31">
        <v>127087</v>
      </c>
      <c r="E19" s="69">
        <v>31295</v>
      </c>
      <c r="F19" s="70">
        <v>30007</v>
      </c>
      <c r="G19" s="71">
        <v>61302</v>
      </c>
      <c r="H19" s="72">
        <v>50622</v>
      </c>
      <c r="I19" s="73">
        <v>10359</v>
      </c>
      <c r="J19" s="74">
        <v>321</v>
      </c>
      <c r="K19" s="69">
        <v>31416</v>
      </c>
      <c r="L19" s="75">
        <v>34369</v>
      </c>
      <c r="M19" s="71">
        <v>65785</v>
      </c>
      <c r="N19" s="76">
        <v>49.9</v>
      </c>
      <c r="O19" s="77">
        <v>46.61</v>
      </c>
      <c r="P19" s="78">
        <v>48.24</v>
      </c>
    </row>
    <row r="20" spans="1:18" x14ac:dyDescent="0.15">
      <c r="A20" s="7"/>
      <c r="B20" s="29"/>
      <c r="C20" s="30"/>
      <c r="D20" s="31"/>
      <c r="E20" s="69"/>
      <c r="F20" s="75"/>
      <c r="G20" s="71"/>
      <c r="H20" s="69"/>
      <c r="I20" s="79"/>
      <c r="J20" s="71"/>
      <c r="K20" s="69"/>
      <c r="L20" s="75"/>
      <c r="M20" s="71"/>
      <c r="N20" s="76"/>
      <c r="O20" s="77"/>
      <c r="P20" s="78"/>
    </row>
    <row r="21" spans="1:18" x14ac:dyDescent="0.15">
      <c r="A21" s="7" t="s">
        <v>18</v>
      </c>
      <c r="B21" s="29">
        <v>46506</v>
      </c>
      <c r="C21" s="53">
        <v>48106</v>
      </c>
      <c r="D21" s="31">
        <v>94612</v>
      </c>
      <c r="E21" s="69">
        <v>23950</v>
      </c>
      <c r="F21" s="70">
        <v>24007</v>
      </c>
      <c r="G21" s="71">
        <v>47957</v>
      </c>
      <c r="H21" s="72">
        <v>37041</v>
      </c>
      <c r="I21" s="73">
        <v>10617</v>
      </c>
      <c r="J21" s="74">
        <v>299</v>
      </c>
      <c r="K21" s="69">
        <v>22556</v>
      </c>
      <c r="L21" s="75">
        <v>24099</v>
      </c>
      <c r="M21" s="71">
        <v>46655</v>
      </c>
      <c r="N21" s="76">
        <v>51.5</v>
      </c>
      <c r="O21" s="77">
        <v>49.9</v>
      </c>
      <c r="P21" s="78">
        <v>50.690000000000005</v>
      </c>
    </row>
    <row r="22" spans="1:18" x14ac:dyDescent="0.15">
      <c r="A22" s="7" t="s">
        <v>19</v>
      </c>
      <c r="B22" s="29">
        <v>127913</v>
      </c>
      <c r="C22" s="53">
        <v>128398</v>
      </c>
      <c r="D22" s="31">
        <v>256311</v>
      </c>
      <c r="E22" s="69">
        <v>61142</v>
      </c>
      <c r="F22" s="70">
        <v>59548</v>
      </c>
      <c r="G22" s="71">
        <v>120690</v>
      </c>
      <c r="H22" s="72">
        <v>98452</v>
      </c>
      <c r="I22" s="73">
        <v>21518</v>
      </c>
      <c r="J22" s="74">
        <v>720</v>
      </c>
      <c r="K22" s="69">
        <v>66771</v>
      </c>
      <c r="L22" s="75">
        <v>68850</v>
      </c>
      <c r="M22" s="71">
        <v>135621</v>
      </c>
      <c r="N22" s="76">
        <v>47.8</v>
      </c>
      <c r="O22" s="77">
        <v>46.379999999999995</v>
      </c>
      <c r="P22" s="78">
        <v>47.089999999999996</v>
      </c>
    </row>
    <row r="23" spans="1:18" x14ac:dyDescent="0.15">
      <c r="A23" s="7"/>
      <c r="B23" s="29"/>
      <c r="C23" s="30"/>
      <c r="D23" s="31"/>
      <c r="E23" s="69"/>
      <c r="F23" s="75"/>
      <c r="G23" s="71"/>
      <c r="H23" s="69"/>
      <c r="I23" s="79"/>
      <c r="J23" s="71"/>
      <c r="K23" s="69"/>
      <c r="L23" s="75"/>
      <c r="M23" s="71"/>
      <c r="N23" s="76"/>
      <c r="O23" s="77"/>
      <c r="P23" s="78"/>
    </row>
    <row r="24" spans="1:18" x14ac:dyDescent="0.15">
      <c r="A24" s="7" t="s">
        <v>20</v>
      </c>
      <c r="B24" s="29">
        <v>68717</v>
      </c>
      <c r="C24" s="53">
        <v>69114</v>
      </c>
      <c r="D24" s="31">
        <v>137831</v>
      </c>
      <c r="E24" s="69">
        <v>34022</v>
      </c>
      <c r="F24" s="70">
        <v>33462</v>
      </c>
      <c r="G24" s="71">
        <v>67484</v>
      </c>
      <c r="H24" s="72">
        <v>49774</v>
      </c>
      <c r="I24" s="73">
        <v>17327</v>
      </c>
      <c r="J24" s="74">
        <v>383</v>
      </c>
      <c r="K24" s="69">
        <v>34695</v>
      </c>
      <c r="L24" s="75">
        <v>35652</v>
      </c>
      <c r="M24" s="71">
        <v>70347</v>
      </c>
      <c r="N24" s="76">
        <v>49.51</v>
      </c>
      <c r="O24" s="77">
        <v>48.42</v>
      </c>
      <c r="P24" s="78">
        <v>48.96</v>
      </c>
    </row>
    <row r="25" spans="1:18" x14ac:dyDescent="0.15">
      <c r="A25" s="7" t="s">
        <v>21</v>
      </c>
      <c r="B25" s="29">
        <v>63406</v>
      </c>
      <c r="C25" s="53">
        <v>63479</v>
      </c>
      <c r="D25" s="31">
        <v>126885</v>
      </c>
      <c r="E25" s="69">
        <v>29871</v>
      </c>
      <c r="F25" s="70">
        <v>28429</v>
      </c>
      <c r="G25" s="71">
        <v>58300</v>
      </c>
      <c r="H25" s="72">
        <v>47783</v>
      </c>
      <c r="I25" s="73">
        <v>10095</v>
      </c>
      <c r="J25" s="74">
        <v>422</v>
      </c>
      <c r="K25" s="69">
        <v>33535</v>
      </c>
      <c r="L25" s="75">
        <v>35050</v>
      </c>
      <c r="M25" s="71">
        <v>68585</v>
      </c>
      <c r="N25" s="76">
        <v>47.11</v>
      </c>
      <c r="O25" s="77">
        <v>44.78</v>
      </c>
      <c r="P25" s="78">
        <v>45.95</v>
      </c>
    </row>
    <row r="26" spans="1:18" x14ac:dyDescent="0.15">
      <c r="A26" s="7" t="s">
        <v>22</v>
      </c>
      <c r="B26" s="29">
        <v>68354</v>
      </c>
      <c r="C26" s="53">
        <v>70289</v>
      </c>
      <c r="D26" s="31">
        <v>138643</v>
      </c>
      <c r="E26" s="69">
        <v>37921</v>
      </c>
      <c r="F26" s="70">
        <v>37123</v>
      </c>
      <c r="G26" s="71">
        <v>75044</v>
      </c>
      <c r="H26" s="72">
        <v>62044</v>
      </c>
      <c r="I26" s="73">
        <v>12646</v>
      </c>
      <c r="J26" s="74">
        <v>354</v>
      </c>
      <c r="K26" s="69">
        <v>30433</v>
      </c>
      <c r="L26" s="75">
        <v>33166</v>
      </c>
      <c r="M26" s="71">
        <v>63599</v>
      </c>
      <c r="N26" s="76">
        <v>55.48</v>
      </c>
      <c r="O26" s="77">
        <v>52.81</v>
      </c>
      <c r="P26" s="78">
        <v>54.13</v>
      </c>
    </row>
    <row r="27" spans="1:18" x14ac:dyDescent="0.15">
      <c r="A27" s="7"/>
      <c r="B27" s="29"/>
      <c r="C27" s="30"/>
      <c r="D27" s="31"/>
      <c r="E27" s="69"/>
      <c r="F27" s="75"/>
      <c r="G27" s="71"/>
      <c r="H27" s="69"/>
      <c r="I27" s="79"/>
      <c r="J27" s="71"/>
      <c r="K27" s="69"/>
      <c r="L27" s="75"/>
      <c r="M27" s="71"/>
      <c r="N27" s="76"/>
      <c r="O27" s="77"/>
      <c r="P27" s="78"/>
    </row>
    <row r="28" spans="1:18" x14ac:dyDescent="0.15">
      <c r="A28" s="7" t="s">
        <v>23</v>
      </c>
      <c r="B28" s="29">
        <v>141574</v>
      </c>
      <c r="C28" s="53">
        <v>144794</v>
      </c>
      <c r="D28" s="31">
        <v>286368</v>
      </c>
      <c r="E28" s="69">
        <v>71701</v>
      </c>
      <c r="F28" s="70">
        <v>69126</v>
      </c>
      <c r="G28" s="71">
        <v>140827</v>
      </c>
      <c r="H28" s="72">
        <v>113679</v>
      </c>
      <c r="I28" s="73">
        <v>26457</v>
      </c>
      <c r="J28" s="74">
        <v>691</v>
      </c>
      <c r="K28" s="69">
        <v>69873</v>
      </c>
      <c r="L28" s="75">
        <v>75668</v>
      </c>
      <c r="M28" s="71">
        <v>145541</v>
      </c>
      <c r="N28" s="76">
        <v>50.649999999999991</v>
      </c>
      <c r="O28" s="77">
        <v>47.74</v>
      </c>
      <c r="P28" s="78">
        <v>49.18</v>
      </c>
    </row>
    <row r="29" spans="1:18" x14ac:dyDescent="0.15">
      <c r="A29" s="7" t="s">
        <v>24</v>
      </c>
      <c r="B29" s="29">
        <v>53331</v>
      </c>
      <c r="C29" s="53">
        <v>55892</v>
      </c>
      <c r="D29" s="31">
        <v>109223</v>
      </c>
      <c r="E29" s="69">
        <v>30478</v>
      </c>
      <c r="F29" s="70">
        <v>30222</v>
      </c>
      <c r="G29" s="71">
        <v>60700</v>
      </c>
      <c r="H29" s="72">
        <v>49878</v>
      </c>
      <c r="I29" s="73">
        <v>10587</v>
      </c>
      <c r="J29" s="74">
        <v>235</v>
      </c>
      <c r="K29" s="69">
        <v>22853</v>
      </c>
      <c r="L29" s="75">
        <v>25670</v>
      </c>
      <c r="M29" s="71">
        <v>48523</v>
      </c>
      <c r="N29" s="76">
        <v>57.15</v>
      </c>
      <c r="O29" s="77">
        <v>54.069999999999993</v>
      </c>
      <c r="P29" s="78">
        <v>55.57</v>
      </c>
    </row>
    <row r="30" spans="1:18" x14ac:dyDescent="0.15">
      <c r="A30" s="7"/>
      <c r="B30" s="29"/>
      <c r="C30" s="30"/>
      <c r="D30" s="31"/>
      <c r="E30" s="69"/>
      <c r="F30" s="75"/>
      <c r="G30" s="71"/>
      <c r="H30" s="69"/>
      <c r="I30" s="79"/>
      <c r="J30" s="71"/>
      <c r="K30" s="69"/>
      <c r="L30" s="75"/>
      <c r="M30" s="71"/>
      <c r="N30" s="76"/>
      <c r="O30" s="77"/>
      <c r="P30" s="78"/>
    </row>
    <row r="31" spans="1:18" x14ac:dyDescent="0.15">
      <c r="A31" s="7" t="s">
        <v>25</v>
      </c>
      <c r="B31" s="29">
        <v>61640</v>
      </c>
      <c r="C31" s="53">
        <v>61225</v>
      </c>
      <c r="D31" s="31">
        <v>122865</v>
      </c>
      <c r="E31" s="69">
        <v>28820</v>
      </c>
      <c r="F31" s="70">
        <v>28093</v>
      </c>
      <c r="G31" s="71">
        <v>56913</v>
      </c>
      <c r="H31" s="72">
        <v>45475</v>
      </c>
      <c r="I31" s="73">
        <v>10944</v>
      </c>
      <c r="J31" s="74">
        <v>494</v>
      </c>
      <c r="K31" s="69">
        <v>32820</v>
      </c>
      <c r="L31" s="75">
        <v>33132</v>
      </c>
      <c r="M31" s="71">
        <v>65952</v>
      </c>
      <c r="N31" s="76">
        <v>46.760000000000005</v>
      </c>
      <c r="O31" s="77">
        <v>45.879999999999995</v>
      </c>
      <c r="P31" s="78">
        <v>46.32</v>
      </c>
    </row>
    <row r="32" spans="1:18" x14ac:dyDescent="0.15">
      <c r="A32" s="7" t="s">
        <v>26</v>
      </c>
      <c r="B32" s="29">
        <v>71635</v>
      </c>
      <c r="C32" s="53">
        <v>74702</v>
      </c>
      <c r="D32" s="31">
        <v>146337</v>
      </c>
      <c r="E32" s="69">
        <v>38728</v>
      </c>
      <c r="F32" s="70">
        <v>38274</v>
      </c>
      <c r="G32" s="71">
        <v>77002</v>
      </c>
      <c r="H32" s="72">
        <v>63015</v>
      </c>
      <c r="I32" s="73">
        <v>13502</v>
      </c>
      <c r="J32" s="74">
        <v>485</v>
      </c>
      <c r="K32" s="69">
        <v>32907</v>
      </c>
      <c r="L32" s="75">
        <v>36428</v>
      </c>
      <c r="M32" s="71">
        <v>69335</v>
      </c>
      <c r="N32" s="76">
        <v>54.059999999999995</v>
      </c>
      <c r="O32" s="77">
        <v>51.239999999999995</v>
      </c>
      <c r="P32" s="78">
        <v>52.62</v>
      </c>
    </row>
    <row r="33" spans="1:16" x14ac:dyDescent="0.15">
      <c r="A33" s="7" t="s">
        <v>27</v>
      </c>
      <c r="B33" s="29">
        <v>36244</v>
      </c>
      <c r="C33" s="53">
        <v>37258</v>
      </c>
      <c r="D33" s="31">
        <v>73502</v>
      </c>
      <c r="E33" s="69">
        <v>18973</v>
      </c>
      <c r="F33" s="70">
        <v>18924</v>
      </c>
      <c r="G33" s="71">
        <v>37897</v>
      </c>
      <c r="H33" s="72">
        <v>30414</v>
      </c>
      <c r="I33" s="73">
        <v>7197</v>
      </c>
      <c r="J33" s="74">
        <v>286</v>
      </c>
      <c r="K33" s="69">
        <v>17271</v>
      </c>
      <c r="L33" s="75">
        <v>18334</v>
      </c>
      <c r="M33" s="71">
        <v>35605</v>
      </c>
      <c r="N33" s="76">
        <v>52.349999999999994</v>
      </c>
      <c r="O33" s="77">
        <v>50.79</v>
      </c>
      <c r="P33" s="78">
        <v>51.559999999999995</v>
      </c>
    </row>
    <row r="34" spans="1:16" x14ac:dyDescent="0.15">
      <c r="A34" s="7" t="s">
        <v>28</v>
      </c>
      <c r="B34" s="29">
        <v>30454</v>
      </c>
      <c r="C34" s="53">
        <v>29375</v>
      </c>
      <c r="D34" s="31">
        <v>59829</v>
      </c>
      <c r="E34" s="69">
        <v>13056</v>
      </c>
      <c r="F34" s="70">
        <v>12319</v>
      </c>
      <c r="G34" s="71">
        <v>25375</v>
      </c>
      <c r="H34" s="72">
        <v>20015</v>
      </c>
      <c r="I34" s="73">
        <v>5152</v>
      </c>
      <c r="J34" s="74">
        <v>208</v>
      </c>
      <c r="K34" s="69">
        <v>17398</v>
      </c>
      <c r="L34" s="75">
        <v>17056</v>
      </c>
      <c r="M34" s="71">
        <v>34454</v>
      </c>
      <c r="N34" s="76">
        <v>42.870000000000005</v>
      </c>
      <c r="O34" s="77">
        <v>41.94</v>
      </c>
      <c r="P34" s="78">
        <v>42.41</v>
      </c>
    </row>
    <row r="35" spans="1:16" x14ac:dyDescent="0.15">
      <c r="A35" s="7"/>
      <c r="B35" s="29"/>
      <c r="C35" s="30"/>
      <c r="D35" s="31"/>
      <c r="E35" s="69"/>
      <c r="F35" s="75"/>
      <c r="G35" s="71"/>
      <c r="H35" s="69"/>
      <c r="I35" s="79"/>
      <c r="J35" s="71"/>
      <c r="K35" s="69"/>
      <c r="L35" s="75"/>
      <c r="M35" s="71"/>
      <c r="N35" s="76"/>
      <c r="O35" s="77"/>
      <c r="P35" s="78"/>
    </row>
    <row r="36" spans="1:16" x14ac:dyDescent="0.15">
      <c r="A36" s="7" t="s">
        <v>29</v>
      </c>
      <c r="B36" s="29">
        <v>26799</v>
      </c>
      <c r="C36" s="53">
        <v>29264</v>
      </c>
      <c r="D36" s="31">
        <v>56063</v>
      </c>
      <c r="E36" s="69">
        <v>12606</v>
      </c>
      <c r="F36" s="70">
        <v>13311</v>
      </c>
      <c r="G36" s="71">
        <v>25917</v>
      </c>
      <c r="H36" s="72">
        <v>20487</v>
      </c>
      <c r="I36" s="73">
        <v>5029</v>
      </c>
      <c r="J36" s="74">
        <v>401</v>
      </c>
      <c r="K36" s="69">
        <v>14193</v>
      </c>
      <c r="L36" s="75">
        <v>15953</v>
      </c>
      <c r="M36" s="71">
        <v>30146</v>
      </c>
      <c r="N36" s="76">
        <v>47.04</v>
      </c>
      <c r="O36" s="77">
        <v>45.49</v>
      </c>
      <c r="P36" s="78">
        <v>46.23</v>
      </c>
    </row>
    <row r="37" spans="1:16" x14ac:dyDescent="0.15">
      <c r="A37" s="7" t="s">
        <v>30</v>
      </c>
      <c r="B37" s="29">
        <v>52198</v>
      </c>
      <c r="C37" s="53">
        <v>51757</v>
      </c>
      <c r="D37" s="31">
        <v>103955</v>
      </c>
      <c r="E37" s="69">
        <v>24529</v>
      </c>
      <c r="F37" s="70">
        <v>23144</v>
      </c>
      <c r="G37" s="71">
        <v>47673</v>
      </c>
      <c r="H37" s="72">
        <v>38359</v>
      </c>
      <c r="I37" s="73">
        <v>8960</v>
      </c>
      <c r="J37" s="74">
        <v>354</v>
      </c>
      <c r="K37" s="69">
        <v>27669</v>
      </c>
      <c r="L37" s="75">
        <v>28613</v>
      </c>
      <c r="M37" s="71">
        <v>56282</v>
      </c>
      <c r="N37" s="76">
        <v>46.989999999999995</v>
      </c>
      <c r="O37" s="77">
        <v>44.72</v>
      </c>
      <c r="P37" s="78">
        <v>45.86</v>
      </c>
    </row>
    <row r="38" spans="1:16" x14ac:dyDescent="0.15">
      <c r="A38" s="7" t="s">
        <v>31</v>
      </c>
      <c r="B38" s="29">
        <v>26952</v>
      </c>
      <c r="C38" s="53">
        <v>28439</v>
      </c>
      <c r="D38" s="31">
        <v>55391</v>
      </c>
      <c r="E38" s="69">
        <v>13529</v>
      </c>
      <c r="F38" s="70">
        <v>13808</v>
      </c>
      <c r="G38" s="71">
        <v>27337</v>
      </c>
      <c r="H38" s="72">
        <v>21508</v>
      </c>
      <c r="I38" s="73">
        <v>5588</v>
      </c>
      <c r="J38" s="74">
        <v>241</v>
      </c>
      <c r="K38" s="69">
        <v>13423</v>
      </c>
      <c r="L38" s="75">
        <v>14631</v>
      </c>
      <c r="M38" s="71">
        <v>28054</v>
      </c>
      <c r="N38" s="76">
        <v>50.2</v>
      </c>
      <c r="O38" s="77">
        <v>48.55</v>
      </c>
      <c r="P38" s="78">
        <v>49.35</v>
      </c>
    </row>
    <row r="39" spans="1:16" x14ac:dyDescent="0.15">
      <c r="A39" s="7" t="s">
        <v>92</v>
      </c>
      <c r="B39" s="29">
        <v>15824</v>
      </c>
      <c r="C39" s="53">
        <v>16502</v>
      </c>
      <c r="D39" s="31">
        <v>32326</v>
      </c>
      <c r="E39" s="69">
        <v>7162</v>
      </c>
      <c r="F39" s="70">
        <v>7191</v>
      </c>
      <c r="G39" s="71">
        <v>14353</v>
      </c>
      <c r="H39" s="72">
        <v>10055</v>
      </c>
      <c r="I39" s="73">
        <v>4198</v>
      </c>
      <c r="J39" s="74">
        <v>100</v>
      </c>
      <c r="K39" s="69">
        <v>8662</v>
      </c>
      <c r="L39" s="75">
        <v>9311</v>
      </c>
      <c r="M39" s="71">
        <v>17973</v>
      </c>
      <c r="N39" s="76">
        <v>45.26</v>
      </c>
      <c r="O39" s="77">
        <v>43.580000000000005</v>
      </c>
      <c r="P39" s="78">
        <v>44.4</v>
      </c>
    </row>
    <row r="40" spans="1:16" x14ac:dyDescent="0.15">
      <c r="A40" s="7" t="s">
        <v>99</v>
      </c>
      <c r="B40" s="29">
        <v>33596</v>
      </c>
      <c r="C40" s="53">
        <v>34745</v>
      </c>
      <c r="D40" s="31">
        <v>68341</v>
      </c>
      <c r="E40" s="69">
        <v>20748</v>
      </c>
      <c r="F40" s="70">
        <v>21161</v>
      </c>
      <c r="G40" s="71">
        <v>41909</v>
      </c>
      <c r="H40" s="72">
        <v>30244</v>
      </c>
      <c r="I40" s="73">
        <v>11282</v>
      </c>
      <c r="J40" s="74">
        <v>383</v>
      </c>
      <c r="K40" s="69">
        <v>12848</v>
      </c>
      <c r="L40" s="75">
        <v>13584</v>
      </c>
      <c r="M40" s="71">
        <v>26432</v>
      </c>
      <c r="N40" s="76">
        <v>61.760000000000005</v>
      </c>
      <c r="O40" s="77">
        <v>60.9</v>
      </c>
      <c r="P40" s="80">
        <v>61.319999999999993</v>
      </c>
    </row>
    <row r="41" spans="1:16" x14ac:dyDescent="0.15">
      <c r="A41" s="7" t="s">
        <v>32</v>
      </c>
      <c r="B41" s="29">
        <v>2668</v>
      </c>
      <c r="C41" s="53">
        <v>2672</v>
      </c>
      <c r="D41" s="31">
        <v>5340</v>
      </c>
      <c r="E41" s="69">
        <v>1464</v>
      </c>
      <c r="F41" s="70">
        <v>1451</v>
      </c>
      <c r="G41" s="71">
        <v>2915</v>
      </c>
      <c r="H41" s="72">
        <v>2256</v>
      </c>
      <c r="I41" s="73">
        <v>630</v>
      </c>
      <c r="J41" s="74">
        <v>29</v>
      </c>
      <c r="K41" s="69">
        <v>1204</v>
      </c>
      <c r="L41" s="75">
        <v>1221</v>
      </c>
      <c r="M41" s="71">
        <v>2425</v>
      </c>
      <c r="N41" s="76">
        <v>54.87</v>
      </c>
      <c r="O41" s="77">
        <v>54.300000000000004</v>
      </c>
      <c r="P41" s="80">
        <v>54.59</v>
      </c>
    </row>
    <row r="42" spans="1:16" x14ac:dyDescent="0.15">
      <c r="A42" s="7" t="s">
        <v>33</v>
      </c>
      <c r="B42" s="29">
        <v>6445</v>
      </c>
      <c r="C42" s="53">
        <v>6556</v>
      </c>
      <c r="D42" s="31">
        <v>13001</v>
      </c>
      <c r="E42" s="81">
        <v>3593</v>
      </c>
      <c r="F42" s="70">
        <v>3490</v>
      </c>
      <c r="G42" s="71">
        <v>7083</v>
      </c>
      <c r="H42" s="72">
        <v>5619</v>
      </c>
      <c r="I42" s="73">
        <v>1426</v>
      </c>
      <c r="J42" s="74">
        <v>38</v>
      </c>
      <c r="K42" s="69">
        <v>2852</v>
      </c>
      <c r="L42" s="75">
        <v>3066</v>
      </c>
      <c r="M42" s="71">
        <v>5918</v>
      </c>
      <c r="N42" s="76">
        <v>55.75</v>
      </c>
      <c r="O42" s="77">
        <v>53.23</v>
      </c>
      <c r="P42" s="80">
        <v>54.48</v>
      </c>
    </row>
    <row r="43" spans="1:16" x14ac:dyDescent="0.15">
      <c r="A43" s="7" t="s">
        <v>34</v>
      </c>
      <c r="B43" s="29">
        <v>6163</v>
      </c>
      <c r="C43" s="53">
        <v>6315</v>
      </c>
      <c r="D43" s="31">
        <v>12478</v>
      </c>
      <c r="E43" s="81">
        <v>3634</v>
      </c>
      <c r="F43" s="70">
        <v>3632</v>
      </c>
      <c r="G43" s="71">
        <v>7266</v>
      </c>
      <c r="H43" s="72">
        <v>5766</v>
      </c>
      <c r="I43" s="73">
        <v>1454</v>
      </c>
      <c r="J43" s="74">
        <v>46</v>
      </c>
      <c r="K43" s="69">
        <v>2529</v>
      </c>
      <c r="L43" s="75">
        <v>2683</v>
      </c>
      <c r="M43" s="71">
        <v>5212</v>
      </c>
      <c r="N43" s="76">
        <v>58.96</v>
      </c>
      <c r="O43" s="77">
        <v>57.509999999999991</v>
      </c>
      <c r="P43" s="80">
        <v>58.230000000000004</v>
      </c>
    </row>
    <row r="44" spans="1:16" x14ac:dyDescent="0.15">
      <c r="A44" s="7" t="s">
        <v>35</v>
      </c>
      <c r="B44" s="30">
        <v>15276</v>
      </c>
      <c r="C44" s="30">
        <v>15543</v>
      </c>
      <c r="D44" s="31">
        <v>30819</v>
      </c>
      <c r="E44" s="81">
        <v>8691</v>
      </c>
      <c r="F44" s="75">
        <v>8573</v>
      </c>
      <c r="G44" s="71">
        <v>17264</v>
      </c>
      <c r="H44" s="82">
        <v>13641</v>
      </c>
      <c r="I44" s="70">
        <v>3510</v>
      </c>
      <c r="J44" s="74">
        <v>113</v>
      </c>
      <c r="K44" s="83">
        <v>6585</v>
      </c>
      <c r="L44" s="79">
        <v>6970</v>
      </c>
      <c r="M44" s="79">
        <v>13555</v>
      </c>
      <c r="N44" s="76">
        <v>56.893165750196381</v>
      </c>
      <c r="O44" s="77">
        <v>55.156662163031591</v>
      </c>
      <c r="P44" s="80">
        <v>56.017391868652453</v>
      </c>
    </row>
    <row r="45" spans="1:16" x14ac:dyDescent="0.15">
      <c r="A45" s="7" t="s">
        <v>98</v>
      </c>
      <c r="B45" s="29">
        <v>4546</v>
      </c>
      <c r="C45" s="30">
        <v>4783</v>
      </c>
      <c r="D45" s="31">
        <v>9329</v>
      </c>
      <c r="E45" s="81">
        <v>2461</v>
      </c>
      <c r="F45" s="70">
        <v>2523</v>
      </c>
      <c r="G45" s="71">
        <v>4984</v>
      </c>
      <c r="H45" s="81">
        <v>4045</v>
      </c>
      <c r="I45" s="79">
        <v>876</v>
      </c>
      <c r="J45" s="71">
        <v>63</v>
      </c>
      <c r="K45" s="84">
        <v>2085</v>
      </c>
      <c r="L45" s="75">
        <v>2260</v>
      </c>
      <c r="M45" s="71">
        <v>4345</v>
      </c>
      <c r="N45" s="76">
        <v>54.14</v>
      </c>
      <c r="O45" s="77">
        <v>52.75</v>
      </c>
      <c r="P45" s="80">
        <v>53.42</v>
      </c>
    </row>
    <row r="46" spans="1:16" x14ac:dyDescent="0.15">
      <c r="A46" s="8" t="s">
        <v>93</v>
      </c>
      <c r="B46" s="36">
        <v>4546</v>
      </c>
      <c r="C46" s="36">
        <v>4783</v>
      </c>
      <c r="D46" s="37">
        <v>9329</v>
      </c>
      <c r="E46" s="85">
        <v>2461</v>
      </c>
      <c r="F46" s="86">
        <v>2523</v>
      </c>
      <c r="G46" s="87">
        <v>4984</v>
      </c>
      <c r="H46" s="85">
        <v>4045</v>
      </c>
      <c r="I46" s="88">
        <v>876</v>
      </c>
      <c r="J46" s="89">
        <v>63</v>
      </c>
      <c r="K46" s="90">
        <v>2085</v>
      </c>
      <c r="L46" s="85">
        <v>2260</v>
      </c>
      <c r="M46" s="86">
        <v>4345</v>
      </c>
      <c r="N46" s="91">
        <v>54.135503739551247</v>
      </c>
      <c r="O46" s="92">
        <v>52.749320510140073</v>
      </c>
      <c r="P46" s="93">
        <v>53.424804373459104</v>
      </c>
    </row>
    <row r="47" spans="1:16" x14ac:dyDescent="0.15">
      <c r="A47" s="22"/>
      <c r="B47" s="38"/>
      <c r="C47" s="39"/>
      <c r="D47" s="40"/>
      <c r="E47" s="94"/>
      <c r="F47" s="95"/>
      <c r="G47" s="96"/>
      <c r="H47" s="94"/>
      <c r="I47" s="97"/>
      <c r="J47" s="98"/>
      <c r="K47" s="99"/>
      <c r="L47" s="94"/>
      <c r="M47" s="96"/>
      <c r="N47" s="100"/>
      <c r="O47" s="101"/>
      <c r="P47" s="102"/>
    </row>
    <row r="48" spans="1:16" x14ac:dyDescent="0.15">
      <c r="A48" s="10" t="s">
        <v>36</v>
      </c>
      <c r="B48" s="32">
        <v>37487</v>
      </c>
      <c r="C48" s="53">
        <v>38781</v>
      </c>
      <c r="D48" s="31">
        <v>76268</v>
      </c>
      <c r="E48" s="103">
        <v>18635</v>
      </c>
      <c r="F48" s="70">
        <v>18221</v>
      </c>
      <c r="G48" s="71">
        <v>36856</v>
      </c>
      <c r="H48" s="104">
        <v>29561</v>
      </c>
      <c r="I48" s="105">
        <v>6975</v>
      </c>
      <c r="J48" s="106">
        <v>320</v>
      </c>
      <c r="K48" s="107">
        <v>18852</v>
      </c>
      <c r="L48" s="104">
        <v>20560</v>
      </c>
      <c r="M48" s="71">
        <v>39412</v>
      </c>
      <c r="N48" s="108">
        <v>49.71</v>
      </c>
      <c r="O48" s="109">
        <v>46.98</v>
      </c>
      <c r="P48" s="110">
        <v>48.32</v>
      </c>
    </row>
    <row r="49" spans="1:16" x14ac:dyDescent="0.15">
      <c r="A49" s="7" t="s">
        <v>37</v>
      </c>
      <c r="B49" s="29">
        <v>24380</v>
      </c>
      <c r="C49" s="53">
        <v>24696</v>
      </c>
      <c r="D49" s="31">
        <v>49076</v>
      </c>
      <c r="E49" s="69">
        <v>11537</v>
      </c>
      <c r="F49" s="70">
        <v>11243</v>
      </c>
      <c r="G49" s="71">
        <v>22780</v>
      </c>
      <c r="H49" s="81">
        <v>17206</v>
      </c>
      <c r="I49" s="79">
        <v>5448</v>
      </c>
      <c r="J49" s="71">
        <v>126</v>
      </c>
      <c r="K49" s="103">
        <v>12843</v>
      </c>
      <c r="L49" s="75">
        <v>13453</v>
      </c>
      <c r="M49" s="71">
        <v>26296</v>
      </c>
      <c r="N49" s="76">
        <v>47.32</v>
      </c>
      <c r="O49" s="77">
        <v>45.53</v>
      </c>
      <c r="P49" s="78">
        <v>46.42</v>
      </c>
    </row>
    <row r="50" spans="1:16" x14ac:dyDescent="0.15">
      <c r="A50" s="7" t="s">
        <v>38</v>
      </c>
      <c r="B50" s="29">
        <v>8461</v>
      </c>
      <c r="C50" s="53">
        <v>8488</v>
      </c>
      <c r="D50" s="31">
        <v>16949</v>
      </c>
      <c r="E50" s="69">
        <v>4168</v>
      </c>
      <c r="F50" s="70">
        <v>4239</v>
      </c>
      <c r="G50" s="71">
        <v>8407</v>
      </c>
      <c r="H50" s="81">
        <v>6845</v>
      </c>
      <c r="I50" s="79">
        <v>1439</v>
      </c>
      <c r="J50" s="71">
        <v>123</v>
      </c>
      <c r="K50" s="69">
        <v>4293</v>
      </c>
      <c r="L50" s="75">
        <v>4249</v>
      </c>
      <c r="M50" s="71">
        <v>8542</v>
      </c>
      <c r="N50" s="76">
        <v>49.26</v>
      </c>
      <c r="O50" s="77">
        <v>49.94</v>
      </c>
      <c r="P50" s="78">
        <v>49.6</v>
      </c>
    </row>
    <row r="51" spans="1:16" x14ac:dyDescent="0.15">
      <c r="A51" s="7" t="s">
        <v>94</v>
      </c>
      <c r="B51" s="29">
        <v>22859</v>
      </c>
      <c r="C51" s="53">
        <v>23170</v>
      </c>
      <c r="D51" s="31">
        <v>46029</v>
      </c>
      <c r="E51" s="69">
        <v>10466</v>
      </c>
      <c r="F51" s="70">
        <v>10443</v>
      </c>
      <c r="G51" s="71">
        <v>20909</v>
      </c>
      <c r="H51" s="81">
        <v>16874</v>
      </c>
      <c r="I51" s="79">
        <v>3881</v>
      </c>
      <c r="J51" s="71">
        <v>154</v>
      </c>
      <c r="K51" s="69">
        <v>12393</v>
      </c>
      <c r="L51" s="75">
        <v>12727</v>
      </c>
      <c r="M51" s="71">
        <v>25120</v>
      </c>
      <c r="N51" s="76">
        <v>45.79</v>
      </c>
      <c r="O51" s="77">
        <v>45.07</v>
      </c>
      <c r="P51" s="78">
        <v>45.43</v>
      </c>
    </row>
    <row r="52" spans="1:16" x14ac:dyDescent="0.15">
      <c r="A52" s="7" t="s">
        <v>96</v>
      </c>
      <c r="B52" s="29">
        <v>16849</v>
      </c>
      <c r="C52" s="53">
        <v>17618</v>
      </c>
      <c r="D52" s="31">
        <v>34467</v>
      </c>
      <c r="E52" s="69">
        <v>7978</v>
      </c>
      <c r="F52" s="70">
        <v>7650</v>
      </c>
      <c r="G52" s="71">
        <v>15628</v>
      </c>
      <c r="H52" s="81">
        <v>11525</v>
      </c>
      <c r="I52" s="79">
        <v>3971</v>
      </c>
      <c r="J52" s="71">
        <v>132</v>
      </c>
      <c r="K52" s="69">
        <v>8871</v>
      </c>
      <c r="L52" s="75">
        <v>9968</v>
      </c>
      <c r="M52" s="71">
        <v>18839</v>
      </c>
      <c r="N52" s="76">
        <v>47.349999999999994</v>
      </c>
      <c r="O52" s="77">
        <v>43.419999999999995</v>
      </c>
      <c r="P52" s="78">
        <v>45.34</v>
      </c>
    </row>
    <row r="53" spans="1:16" x14ac:dyDescent="0.15">
      <c r="A53" s="10" t="s">
        <v>107</v>
      </c>
      <c r="B53" s="32">
        <v>20693</v>
      </c>
      <c r="C53" s="53">
        <v>21213</v>
      </c>
      <c r="D53" s="31">
        <v>41906</v>
      </c>
      <c r="E53" s="103">
        <v>10576</v>
      </c>
      <c r="F53" s="70">
        <v>10233</v>
      </c>
      <c r="G53" s="71">
        <v>20809</v>
      </c>
      <c r="H53" s="104">
        <v>16011</v>
      </c>
      <c r="I53" s="105">
        <v>4637</v>
      </c>
      <c r="J53" s="111">
        <v>161</v>
      </c>
      <c r="K53" s="103">
        <v>10117</v>
      </c>
      <c r="L53" s="112">
        <v>10980</v>
      </c>
      <c r="M53" s="71">
        <v>21097</v>
      </c>
      <c r="N53" s="108">
        <v>51.11</v>
      </c>
      <c r="O53" s="109">
        <v>48.24</v>
      </c>
      <c r="P53" s="113">
        <v>49.66</v>
      </c>
    </row>
    <row r="54" spans="1:16" x14ac:dyDescent="0.15">
      <c r="A54" s="7" t="s">
        <v>39</v>
      </c>
      <c r="B54" s="29">
        <v>7285</v>
      </c>
      <c r="C54" s="53">
        <v>7531</v>
      </c>
      <c r="D54" s="31">
        <v>14816</v>
      </c>
      <c r="E54" s="69">
        <v>3140</v>
      </c>
      <c r="F54" s="70">
        <v>3088</v>
      </c>
      <c r="G54" s="71">
        <v>6228</v>
      </c>
      <c r="H54" s="81">
        <v>5016</v>
      </c>
      <c r="I54" s="79">
        <v>1185</v>
      </c>
      <c r="J54" s="71">
        <v>27</v>
      </c>
      <c r="K54" s="69">
        <v>4145</v>
      </c>
      <c r="L54" s="75">
        <v>4443</v>
      </c>
      <c r="M54" s="71">
        <v>8588</v>
      </c>
      <c r="N54" s="76">
        <v>43.1</v>
      </c>
      <c r="O54" s="77">
        <v>41</v>
      </c>
      <c r="P54" s="78">
        <v>42.04</v>
      </c>
    </row>
    <row r="55" spans="1:16" x14ac:dyDescent="0.15">
      <c r="A55" s="7" t="s">
        <v>40</v>
      </c>
      <c r="B55" s="29">
        <v>3235</v>
      </c>
      <c r="C55" s="53">
        <v>3161</v>
      </c>
      <c r="D55" s="31">
        <v>6396</v>
      </c>
      <c r="E55" s="69">
        <v>1575</v>
      </c>
      <c r="F55" s="70">
        <v>1454</v>
      </c>
      <c r="G55" s="71">
        <v>3029</v>
      </c>
      <c r="H55" s="81">
        <v>2551</v>
      </c>
      <c r="I55" s="79">
        <v>457</v>
      </c>
      <c r="J55" s="71">
        <v>21</v>
      </c>
      <c r="K55" s="69">
        <v>1660</v>
      </c>
      <c r="L55" s="75">
        <v>1707</v>
      </c>
      <c r="M55" s="71">
        <v>3367</v>
      </c>
      <c r="N55" s="76">
        <v>48.69</v>
      </c>
      <c r="O55" s="77">
        <v>46</v>
      </c>
      <c r="P55" s="78">
        <v>47.36</v>
      </c>
    </row>
    <row r="56" spans="1:16" x14ac:dyDescent="0.15">
      <c r="A56" s="7" t="s">
        <v>95</v>
      </c>
      <c r="B56" s="29">
        <v>5615</v>
      </c>
      <c r="C56" s="53">
        <v>5930</v>
      </c>
      <c r="D56" s="31">
        <v>11545</v>
      </c>
      <c r="E56" s="69">
        <v>2748</v>
      </c>
      <c r="F56" s="70">
        <v>2854</v>
      </c>
      <c r="G56" s="71">
        <v>5602</v>
      </c>
      <c r="H56" s="81">
        <v>4586</v>
      </c>
      <c r="I56" s="79">
        <v>973</v>
      </c>
      <c r="J56" s="71">
        <v>43</v>
      </c>
      <c r="K56" s="81">
        <v>2867</v>
      </c>
      <c r="L56" s="75">
        <v>3076</v>
      </c>
      <c r="M56" s="71">
        <v>5943</v>
      </c>
      <c r="N56" s="76">
        <v>48.94</v>
      </c>
      <c r="O56" s="77">
        <v>48.13</v>
      </c>
      <c r="P56" s="78">
        <v>48.52</v>
      </c>
    </row>
    <row r="57" spans="1:16" x14ac:dyDescent="0.15">
      <c r="A57" s="7" t="s">
        <v>41</v>
      </c>
      <c r="B57" s="30">
        <v>16135</v>
      </c>
      <c r="C57" s="30">
        <v>16622</v>
      </c>
      <c r="D57" s="31">
        <v>32757</v>
      </c>
      <c r="E57" s="81">
        <v>7463</v>
      </c>
      <c r="F57" s="75">
        <v>7396</v>
      </c>
      <c r="G57" s="71">
        <v>14859</v>
      </c>
      <c r="H57" s="114">
        <v>12153</v>
      </c>
      <c r="I57" s="79">
        <v>2615</v>
      </c>
      <c r="J57" s="115">
        <v>91</v>
      </c>
      <c r="K57" s="114">
        <v>8672</v>
      </c>
      <c r="L57" s="79">
        <v>9226</v>
      </c>
      <c r="M57" s="71">
        <v>17898</v>
      </c>
      <c r="N57" s="116">
        <v>46.25348621010226</v>
      </c>
      <c r="O57" s="117">
        <v>44.495247262663938</v>
      </c>
      <c r="P57" s="80">
        <v>45.361296822053305</v>
      </c>
    </row>
    <row r="58" spans="1:16" x14ac:dyDescent="0.15">
      <c r="A58" s="7" t="s">
        <v>42</v>
      </c>
      <c r="B58" s="29">
        <v>4976</v>
      </c>
      <c r="C58" s="53">
        <v>5300</v>
      </c>
      <c r="D58" s="31">
        <v>10276</v>
      </c>
      <c r="E58" s="81">
        <v>2717</v>
      </c>
      <c r="F58" s="70">
        <v>2870</v>
      </c>
      <c r="G58" s="71">
        <v>5587</v>
      </c>
      <c r="H58" s="81">
        <v>4293</v>
      </c>
      <c r="I58" s="79">
        <v>1250</v>
      </c>
      <c r="J58" s="71">
        <v>44</v>
      </c>
      <c r="K58" s="81">
        <v>2259</v>
      </c>
      <c r="L58" s="75">
        <v>2430</v>
      </c>
      <c r="M58" s="71">
        <v>4689</v>
      </c>
      <c r="N58" s="76">
        <v>54.6</v>
      </c>
      <c r="O58" s="77">
        <v>54.15</v>
      </c>
      <c r="P58" s="80">
        <v>54.37</v>
      </c>
    </row>
    <row r="59" spans="1:16" x14ac:dyDescent="0.15">
      <c r="A59" s="7" t="s">
        <v>43</v>
      </c>
      <c r="B59" s="29">
        <v>3067</v>
      </c>
      <c r="C59" s="53">
        <v>3277</v>
      </c>
      <c r="D59" s="31">
        <v>6344</v>
      </c>
      <c r="E59" s="69">
        <v>1705</v>
      </c>
      <c r="F59" s="70">
        <v>1695</v>
      </c>
      <c r="G59" s="71">
        <v>3400</v>
      </c>
      <c r="H59" s="81">
        <v>2661</v>
      </c>
      <c r="I59" s="79">
        <v>711</v>
      </c>
      <c r="J59" s="71">
        <v>28</v>
      </c>
      <c r="K59" s="69">
        <v>1362</v>
      </c>
      <c r="L59" s="75">
        <v>1582</v>
      </c>
      <c r="M59" s="71">
        <v>2944</v>
      </c>
      <c r="N59" s="76">
        <v>55.589999999999996</v>
      </c>
      <c r="O59" s="77">
        <v>51.72</v>
      </c>
      <c r="P59" s="80">
        <v>53.59</v>
      </c>
    </row>
    <row r="60" spans="1:16" x14ac:dyDescent="0.15">
      <c r="A60" s="7" t="s">
        <v>44</v>
      </c>
      <c r="B60" s="29">
        <v>6037</v>
      </c>
      <c r="C60" s="53">
        <v>6227</v>
      </c>
      <c r="D60" s="31">
        <v>12264</v>
      </c>
      <c r="E60" s="69">
        <v>3170</v>
      </c>
      <c r="F60" s="70">
        <v>3206</v>
      </c>
      <c r="G60" s="71">
        <v>6376</v>
      </c>
      <c r="H60" s="81">
        <v>4911</v>
      </c>
      <c r="I60" s="79">
        <v>1370</v>
      </c>
      <c r="J60" s="71">
        <v>95</v>
      </c>
      <c r="K60" s="69">
        <v>2867</v>
      </c>
      <c r="L60" s="75">
        <v>3021</v>
      </c>
      <c r="M60" s="71">
        <v>5888</v>
      </c>
      <c r="N60" s="76">
        <v>52.51</v>
      </c>
      <c r="O60" s="77">
        <v>51.49</v>
      </c>
      <c r="P60" s="80">
        <v>51.99</v>
      </c>
    </row>
    <row r="61" spans="1:16" x14ac:dyDescent="0.15">
      <c r="A61" s="7" t="s">
        <v>45</v>
      </c>
      <c r="B61" s="29">
        <v>5144</v>
      </c>
      <c r="C61" s="53">
        <v>5261</v>
      </c>
      <c r="D61" s="31">
        <v>10405</v>
      </c>
      <c r="E61" s="69">
        <v>2616</v>
      </c>
      <c r="F61" s="70">
        <v>2594</v>
      </c>
      <c r="G61" s="71">
        <v>5210</v>
      </c>
      <c r="H61" s="81">
        <v>4059</v>
      </c>
      <c r="I61" s="79">
        <v>1106</v>
      </c>
      <c r="J61" s="71">
        <v>45</v>
      </c>
      <c r="K61" s="69">
        <v>2528</v>
      </c>
      <c r="L61" s="75">
        <v>2667</v>
      </c>
      <c r="M61" s="71">
        <v>5195</v>
      </c>
      <c r="N61" s="76">
        <v>50.860000000000007</v>
      </c>
      <c r="O61" s="77">
        <v>49.309999999999995</v>
      </c>
      <c r="P61" s="80">
        <v>50.07</v>
      </c>
    </row>
    <row r="62" spans="1:16" x14ac:dyDescent="0.15">
      <c r="A62" s="7" t="s">
        <v>46</v>
      </c>
      <c r="B62" s="29">
        <v>3234</v>
      </c>
      <c r="C62" s="53">
        <v>3212</v>
      </c>
      <c r="D62" s="31">
        <v>6446</v>
      </c>
      <c r="E62" s="69">
        <v>1499</v>
      </c>
      <c r="F62" s="70">
        <v>1406</v>
      </c>
      <c r="G62" s="71">
        <v>2905</v>
      </c>
      <c r="H62" s="81">
        <v>2169</v>
      </c>
      <c r="I62" s="79">
        <v>709</v>
      </c>
      <c r="J62" s="71">
        <v>27</v>
      </c>
      <c r="K62" s="69">
        <v>1735</v>
      </c>
      <c r="L62" s="75">
        <v>1806</v>
      </c>
      <c r="M62" s="71">
        <v>3541</v>
      </c>
      <c r="N62" s="76">
        <v>46.35</v>
      </c>
      <c r="O62" s="77">
        <v>43.769999999999996</v>
      </c>
      <c r="P62" s="80">
        <v>45.07</v>
      </c>
    </row>
    <row r="63" spans="1:16" x14ac:dyDescent="0.15">
      <c r="A63" s="7" t="s">
        <v>47</v>
      </c>
      <c r="B63" s="29">
        <v>3730</v>
      </c>
      <c r="C63" s="53">
        <v>3927</v>
      </c>
      <c r="D63" s="31">
        <v>7657</v>
      </c>
      <c r="E63" s="81">
        <v>2131</v>
      </c>
      <c r="F63" s="70">
        <v>2098</v>
      </c>
      <c r="G63" s="71">
        <v>4229</v>
      </c>
      <c r="H63" s="81">
        <v>3141</v>
      </c>
      <c r="I63" s="79">
        <v>1057</v>
      </c>
      <c r="J63" s="71">
        <v>31</v>
      </c>
      <c r="K63" s="81">
        <v>1599</v>
      </c>
      <c r="L63" s="75">
        <v>1829</v>
      </c>
      <c r="M63" s="71">
        <v>3428</v>
      </c>
      <c r="N63" s="76">
        <v>57.13</v>
      </c>
      <c r="O63" s="77">
        <v>53.43</v>
      </c>
      <c r="P63" s="80">
        <v>55.230000000000004</v>
      </c>
    </row>
    <row r="64" spans="1:16" x14ac:dyDescent="0.15">
      <c r="A64" s="7" t="s">
        <v>48</v>
      </c>
      <c r="B64" s="30">
        <v>26188</v>
      </c>
      <c r="C64" s="30">
        <v>27204</v>
      </c>
      <c r="D64" s="31">
        <v>53392</v>
      </c>
      <c r="E64" s="81">
        <v>13838</v>
      </c>
      <c r="F64" s="75">
        <v>13869</v>
      </c>
      <c r="G64" s="71">
        <v>27707</v>
      </c>
      <c r="H64" s="81">
        <v>21234</v>
      </c>
      <c r="I64" s="79">
        <v>6203</v>
      </c>
      <c r="J64" s="71">
        <v>270</v>
      </c>
      <c r="K64" s="81">
        <v>12350</v>
      </c>
      <c r="L64" s="75">
        <v>13335</v>
      </c>
      <c r="M64" s="75">
        <v>25685</v>
      </c>
      <c r="N64" s="76">
        <v>52.840995875973732</v>
      </c>
      <c r="O64" s="77">
        <v>50.981473312748129</v>
      </c>
      <c r="P64" s="80">
        <v>51.893542103685938</v>
      </c>
    </row>
    <row r="65" spans="1:18" x14ac:dyDescent="0.15">
      <c r="A65" s="7" t="s">
        <v>49</v>
      </c>
      <c r="B65" s="29">
        <v>4207</v>
      </c>
      <c r="C65" s="53">
        <v>4402</v>
      </c>
      <c r="D65" s="31">
        <v>8609</v>
      </c>
      <c r="E65" s="81">
        <v>2416</v>
      </c>
      <c r="F65" s="75">
        <v>2319</v>
      </c>
      <c r="G65" s="71">
        <v>4735</v>
      </c>
      <c r="H65" s="81">
        <v>3686</v>
      </c>
      <c r="I65" s="79">
        <v>999</v>
      </c>
      <c r="J65" s="71">
        <v>50</v>
      </c>
      <c r="K65" s="81">
        <v>1791</v>
      </c>
      <c r="L65" s="75">
        <v>2083</v>
      </c>
      <c r="M65" s="71">
        <v>3874</v>
      </c>
      <c r="N65" s="76">
        <v>57.430000000000007</v>
      </c>
      <c r="O65" s="77">
        <v>52.680000000000007</v>
      </c>
      <c r="P65" s="80">
        <v>55.000000000000007</v>
      </c>
    </row>
    <row r="66" spans="1:18" x14ac:dyDescent="0.15">
      <c r="A66" s="7" t="s">
        <v>50</v>
      </c>
      <c r="B66" s="29">
        <v>3285</v>
      </c>
      <c r="C66" s="53">
        <v>3693</v>
      </c>
      <c r="D66" s="31">
        <v>6978</v>
      </c>
      <c r="E66" s="81">
        <v>1867</v>
      </c>
      <c r="F66" s="75">
        <v>1976</v>
      </c>
      <c r="G66" s="71">
        <v>3843</v>
      </c>
      <c r="H66" s="81">
        <v>3101</v>
      </c>
      <c r="I66" s="79">
        <v>703</v>
      </c>
      <c r="J66" s="71">
        <v>39</v>
      </c>
      <c r="K66" s="81">
        <v>1418</v>
      </c>
      <c r="L66" s="75">
        <v>1717</v>
      </c>
      <c r="M66" s="71">
        <v>3135</v>
      </c>
      <c r="N66" s="76">
        <v>56.830000000000005</v>
      </c>
      <c r="O66" s="77">
        <v>53.510000000000005</v>
      </c>
      <c r="P66" s="80">
        <v>55.069999999999993</v>
      </c>
    </row>
    <row r="67" spans="1:18" x14ac:dyDescent="0.15">
      <c r="A67" s="7" t="s">
        <v>51</v>
      </c>
      <c r="B67" s="30">
        <v>7492</v>
      </c>
      <c r="C67" s="30">
        <v>8095</v>
      </c>
      <c r="D67" s="31">
        <v>15587</v>
      </c>
      <c r="E67" s="118">
        <v>4283</v>
      </c>
      <c r="F67" s="119">
        <v>4295</v>
      </c>
      <c r="G67" s="120">
        <v>8578</v>
      </c>
      <c r="H67" s="81">
        <v>6787</v>
      </c>
      <c r="I67" s="79">
        <v>1702</v>
      </c>
      <c r="J67" s="71">
        <v>89</v>
      </c>
      <c r="K67" s="81">
        <v>3209</v>
      </c>
      <c r="L67" s="75">
        <v>3800</v>
      </c>
      <c r="M67" s="75">
        <v>7009</v>
      </c>
      <c r="N67" s="76">
        <v>57.167645488521089</v>
      </c>
      <c r="O67" s="77">
        <v>53.057442865966642</v>
      </c>
      <c r="P67" s="80">
        <v>55.033040354141271</v>
      </c>
    </row>
    <row r="68" spans="1:18" x14ac:dyDescent="0.15">
      <c r="A68" s="7"/>
      <c r="B68" s="29"/>
      <c r="C68" s="30"/>
      <c r="D68" s="31"/>
      <c r="E68" s="81"/>
      <c r="F68" s="75"/>
      <c r="G68" s="71"/>
      <c r="H68" s="81"/>
      <c r="I68" s="79"/>
      <c r="J68" s="71"/>
      <c r="K68" s="81"/>
      <c r="L68" s="75"/>
      <c r="M68" s="71"/>
      <c r="N68" s="76"/>
      <c r="O68" s="77"/>
      <c r="P68" s="80"/>
    </row>
    <row r="69" spans="1:18" x14ac:dyDescent="0.15">
      <c r="A69" s="7" t="s">
        <v>52</v>
      </c>
      <c r="B69" s="29">
        <v>19414</v>
      </c>
      <c r="C69" s="53">
        <v>21580</v>
      </c>
      <c r="D69" s="31">
        <v>40994</v>
      </c>
      <c r="E69" s="69">
        <v>9293</v>
      </c>
      <c r="F69" s="75">
        <v>9733</v>
      </c>
      <c r="G69" s="71">
        <v>19026</v>
      </c>
      <c r="H69" s="81">
        <v>13855</v>
      </c>
      <c r="I69" s="79">
        <v>4867</v>
      </c>
      <c r="J69" s="71">
        <v>304</v>
      </c>
      <c r="K69" s="69">
        <v>10121</v>
      </c>
      <c r="L69" s="75">
        <v>11847</v>
      </c>
      <c r="M69" s="71">
        <v>21968</v>
      </c>
      <c r="N69" s="76">
        <v>47.870000000000005</v>
      </c>
      <c r="O69" s="77">
        <v>45.1</v>
      </c>
      <c r="P69" s="80">
        <v>46.410000000000004</v>
      </c>
    </row>
    <row r="70" spans="1:18" x14ac:dyDescent="0.15">
      <c r="A70" s="7" t="s">
        <v>53</v>
      </c>
      <c r="B70" s="29">
        <v>53769</v>
      </c>
      <c r="C70" s="53">
        <v>53351</v>
      </c>
      <c r="D70" s="31">
        <v>107120</v>
      </c>
      <c r="E70" s="69">
        <v>25352</v>
      </c>
      <c r="F70" s="75">
        <v>24308</v>
      </c>
      <c r="G70" s="71">
        <v>49660</v>
      </c>
      <c r="H70" s="81">
        <v>39472</v>
      </c>
      <c r="I70" s="79">
        <v>9740</v>
      </c>
      <c r="J70" s="71">
        <v>448</v>
      </c>
      <c r="K70" s="69">
        <v>28417</v>
      </c>
      <c r="L70" s="75">
        <v>29043</v>
      </c>
      <c r="M70" s="71">
        <v>57460</v>
      </c>
      <c r="N70" s="76">
        <v>47.15</v>
      </c>
      <c r="O70" s="77">
        <v>45.56</v>
      </c>
      <c r="P70" s="80">
        <v>46.36</v>
      </c>
    </row>
    <row r="71" spans="1:18" x14ac:dyDescent="0.15">
      <c r="A71" s="7" t="s">
        <v>54</v>
      </c>
      <c r="B71" s="29">
        <v>13933</v>
      </c>
      <c r="C71" s="53">
        <v>15544</v>
      </c>
      <c r="D71" s="31">
        <v>29477</v>
      </c>
      <c r="E71" s="69">
        <v>7198</v>
      </c>
      <c r="F71" s="75">
        <v>7529</v>
      </c>
      <c r="G71" s="71">
        <v>14727</v>
      </c>
      <c r="H71" s="81">
        <v>11383</v>
      </c>
      <c r="I71" s="79">
        <v>3190</v>
      </c>
      <c r="J71" s="71">
        <v>154</v>
      </c>
      <c r="K71" s="69">
        <v>6735</v>
      </c>
      <c r="L71" s="75">
        <v>8015</v>
      </c>
      <c r="M71" s="71">
        <v>14750</v>
      </c>
      <c r="N71" s="76">
        <v>51.66</v>
      </c>
      <c r="O71" s="77">
        <v>48.44</v>
      </c>
      <c r="P71" s="80">
        <v>49.96</v>
      </c>
    </row>
    <row r="72" spans="1:18" x14ac:dyDescent="0.15">
      <c r="A72" s="7" t="s">
        <v>55</v>
      </c>
      <c r="B72" s="29">
        <v>37039</v>
      </c>
      <c r="C72" s="53">
        <v>35878</v>
      </c>
      <c r="D72" s="31">
        <v>72917</v>
      </c>
      <c r="E72" s="69">
        <v>17887</v>
      </c>
      <c r="F72" s="75">
        <v>17148</v>
      </c>
      <c r="G72" s="71">
        <v>35035</v>
      </c>
      <c r="H72" s="81">
        <v>26576</v>
      </c>
      <c r="I72" s="79">
        <v>7944</v>
      </c>
      <c r="J72" s="71">
        <v>515</v>
      </c>
      <c r="K72" s="69">
        <v>19152</v>
      </c>
      <c r="L72" s="75">
        <v>18730</v>
      </c>
      <c r="M72" s="71">
        <v>37882</v>
      </c>
      <c r="N72" s="76">
        <v>48.29</v>
      </c>
      <c r="O72" s="77">
        <v>47.8</v>
      </c>
      <c r="P72" s="80">
        <v>48.05</v>
      </c>
    </row>
    <row r="73" spans="1:18" x14ac:dyDescent="0.15">
      <c r="A73" s="7" t="s">
        <v>56</v>
      </c>
      <c r="B73" s="29">
        <v>20188</v>
      </c>
      <c r="C73" s="53">
        <v>20103</v>
      </c>
      <c r="D73" s="31">
        <v>40291</v>
      </c>
      <c r="E73" s="69">
        <v>9868</v>
      </c>
      <c r="F73" s="75">
        <v>9747</v>
      </c>
      <c r="G73" s="71">
        <v>19615</v>
      </c>
      <c r="H73" s="81">
        <v>15720</v>
      </c>
      <c r="I73" s="79">
        <v>3653</v>
      </c>
      <c r="J73" s="71">
        <v>242</v>
      </c>
      <c r="K73" s="69">
        <v>10320</v>
      </c>
      <c r="L73" s="75">
        <v>10356</v>
      </c>
      <c r="M73" s="71">
        <v>20676</v>
      </c>
      <c r="N73" s="76">
        <v>48.88</v>
      </c>
      <c r="O73" s="77">
        <v>48.49</v>
      </c>
      <c r="P73" s="80">
        <v>48.68</v>
      </c>
    </row>
    <row r="74" spans="1:18" x14ac:dyDescent="0.15">
      <c r="A74" s="7" t="s">
        <v>111</v>
      </c>
      <c r="B74" s="29">
        <v>25113</v>
      </c>
      <c r="C74" s="53">
        <v>24743</v>
      </c>
      <c r="D74" s="31">
        <v>49856</v>
      </c>
      <c r="E74" s="69">
        <v>12362</v>
      </c>
      <c r="F74" s="75">
        <v>11624</v>
      </c>
      <c r="G74" s="71">
        <v>23986</v>
      </c>
      <c r="H74" s="81">
        <v>19934</v>
      </c>
      <c r="I74" s="79">
        <v>3964</v>
      </c>
      <c r="J74" s="71">
        <v>88</v>
      </c>
      <c r="K74" s="69">
        <v>12751</v>
      </c>
      <c r="L74" s="75">
        <v>13119</v>
      </c>
      <c r="M74" s="71">
        <v>25870</v>
      </c>
      <c r="N74" s="76">
        <v>49.230000000000004</v>
      </c>
      <c r="O74" s="77">
        <v>46.98</v>
      </c>
      <c r="P74" s="80">
        <v>48.11</v>
      </c>
    </row>
    <row r="75" spans="1:18" x14ac:dyDescent="0.15">
      <c r="A75" s="7" t="s">
        <v>97</v>
      </c>
      <c r="B75" s="29">
        <v>16908</v>
      </c>
      <c r="C75" s="53">
        <v>18568</v>
      </c>
      <c r="D75" s="31">
        <v>35476</v>
      </c>
      <c r="E75" s="69">
        <v>9242</v>
      </c>
      <c r="F75" s="75">
        <v>9503</v>
      </c>
      <c r="G75" s="71">
        <v>18745</v>
      </c>
      <c r="H75" s="81">
        <v>13860</v>
      </c>
      <c r="I75" s="79">
        <v>4726</v>
      </c>
      <c r="J75" s="71">
        <v>159</v>
      </c>
      <c r="K75" s="69">
        <v>7666</v>
      </c>
      <c r="L75" s="75">
        <v>9065</v>
      </c>
      <c r="M75" s="71">
        <v>16731</v>
      </c>
      <c r="N75" s="76">
        <v>54.66</v>
      </c>
      <c r="O75" s="77">
        <v>51.180000000000007</v>
      </c>
      <c r="P75" s="80">
        <v>52.839999999999996</v>
      </c>
    </row>
    <row r="76" spans="1:18" x14ac:dyDescent="0.15">
      <c r="A76" s="7" t="s">
        <v>57</v>
      </c>
      <c r="B76" s="29">
        <v>3592</v>
      </c>
      <c r="C76" s="53">
        <v>3956</v>
      </c>
      <c r="D76" s="31">
        <v>7548</v>
      </c>
      <c r="E76" s="69">
        <v>2077</v>
      </c>
      <c r="F76" s="75">
        <v>2225</v>
      </c>
      <c r="G76" s="71">
        <v>4302</v>
      </c>
      <c r="H76" s="81">
        <v>3321</v>
      </c>
      <c r="I76" s="79">
        <v>947</v>
      </c>
      <c r="J76" s="71">
        <v>34</v>
      </c>
      <c r="K76" s="69">
        <v>1515</v>
      </c>
      <c r="L76" s="75">
        <v>1731</v>
      </c>
      <c r="M76" s="71">
        <v>3246</v>
      </c>
      <c r="N76" s="76">
        <v>57.820000000000007</v>
      </c>
      <c r="O76" s="77">
        <v>56.24</v>
      </c>
      <c r="P76" s="80">
        <v>56.999999999999993</v>
      </c>
    </row>
    <row r="77" spans="1:18" x14ac:dyDescent="0.15">
      <c r="A77" s="7" t="s">
        <v>58</v>
      </c>
      <c r="B77" s="30">
        <v>3592</v>
      </c>
      <c r="C77" s="30">
        <v>3956</v>
      </c>
      <c r="D77" s="31">
        <v>7548</v>
      </c>
      <c r="E77" s="81">
        <v>2077</v>
      </c>
      <c r="F77" s="75">
        <v>2225</v>
      </c>
      <c r="G77" s="71">
        <v>4302</v>
      </c>
      <c r="H77" s="81">
        <v>3321</v>
      </c>
      <c r="I77" s="79">
        <v>947</v>
      </c>
      <c r="J77" s="121">
        <v>34</v>
      </c>
      <c r="K77" s="83">
        <v>1515</v>
      </c>
      <c r="L77" s="79">
        <v>1731</v>
      </c>
      <c r="M77" s="75">
        <v>3246</v>
      </c>
      <c r="N77" s="76">
        <v>57.822939866369715</v>
      </c>
      <c r="O77" s="77">
        <v>56.243680485338722</v>
      </c>
      <c r="P77" s="80">
        <v>56.995230524642295</v>
      </c>
    </row>
    <row r="78" spans="1:18" x14ac:dyDescent="0.15">
      <c r="A78" s="8"/>
      <c r="B78" s="41"/>
      <c r="C78" s="36"/>
      <c r="D78" s="37"/>
      <c r="E78" s="85"/>
      <c r="F78" s="86"/>
      <c r="G78" s="87"/>
      <c r="H78" s="85"/>
      <c r="I78" s="88"/>
      <c r="J78" s="87"/>
      <c r="K78" s="122"/>
      <c r="L78" s="86"/>
      <c r="M78" s="87"/>
      <c r="N78" s="91"/>
      <c r="O78" s="92"/>
      <c r="P78" s="93"/>
    </row>
    <row r="79" spans="1:18" x14ac:dyDescent="0.15">
      <c r="A79" s="6" t="s">
        <v>108</v>
      </c>
      <c r="B79" s="33">
        <v>28188</v>
      </c>
      <c r="C79" s="53">
        <v>28845</v>
      </c>
      <c r="D79" s="31">
        <v>57033</v>
      </c>
      <c r="E79" s="123">
        <v>13700</v>
      </c>
      <c r="F79" s="124">
        <v>13724</v>
      </c>
      <c r="G79" s="71">
        <v>27424</v>
      </c>
      <c r="H79" s="125">
        <v>23124</v>
      </c>
      <c r="I79" s="126">
        <v>3989</v>
      </c>
      <c r="J79" s="127">
        <v>311</v>
      </c>
      <c r="K79" s="123">
        <f>B79-E79</f>
        <v>14488</v>
      </c>
      <c r="L79" s="124">
        <f>C79-F79</f>
        <v>15121</v>
      </c>
      <c r="M79" s="71">
        <f>D79-G79</f>
        <v>29609</v>
      </c>
      <c r="N79" s="128">
        <f>E79/B79*100</f>
        <v>48.602242088832128</v>
      </c>
      <c r="O79" s="129">
        <f>F79/C79*100</f>
        <v>47.578436470792163</v>
      </c>
      <c r="P79" s="130">
        <f>G79/D79*100</f>
        <v>48.08444234039942</v>
      </c>
      <c r="R79" s="68">
        <f>H79+I79+J79</f>
        <v>27424</v>
      </c>
    </row>
    <row r="80" spans="1:18" x14ac:dyDescent="0.15">
      <c r="A80" s="7" t="s">
        <v>59</v>
      </c>
      <c r="B80" s="29">
        <v>20814</v>
      </c>
      <c r="C80" s="53">
        <v>20786</v>
      </c>
      <c r="D80" s="31">
        <v>41600</v>
      </c>
      <c r="E80" s="69">
        <v>9965</v>
      </c>
      <c r="F80" s="75">
        <v>9430</v>
      </c>
      <c r="G80" s="71">
        <v>19395</v>
      </c>
      <c r="H80" s="81">
        <v>15861</v>
      </c>
      <c r="I80" s="79">
        <v>3391</v>
      </c>
      <c r="J80" s="71">
        <v>143</v>
      </c>
      <c r="K80" s="69">
        <v>10849</v>
      </c>
      <c r="L80" s="75">
        <v>11356</v>
      </c>
      <c r="M80" s="71">
        <v>22205</v>
      </c>
      <c r="N80" s="76">
        <v>47.88</v>
      </c>
      <c r="O80" s="77">
        <v>45.37</v>
      </c>
      <c r="P80" s="80">
        <v>46.62</v>
      </c>
      <c r="R80" s="68">
        <f>K79+L79</f>
        <v>29609</v>
      </c>
    </row>
    <row r="81" spans="1:18" x14ac:dyDescent="0.15">
      <c r="A81" s="7" t="s">
        <v>60</v>
      </c>
      <c r="B81" s="29">
        <v>44294</v>
      </c>
      <c r="C81" s="53">
        <v>45157</v>
      </c>
      <c r="D81" s="31">
        <v>89451</v>
      </c>
      <c r="E81" s="69">
        <v>21635</v>
      </c>
      <c r="F81" s="75">
        <v>21215</v>
      </c>
      <c r="G81" s="71">
        <v>42850</v>
      </c>
      <c r="H81" s="81">
        <v>33099</v>
      </c>
      <c r="I81" s="79">
        <v>9559</v>
      </c>
      <c r="J81" s="71">
        <v>192</v>
      </c>
      <c r="K81" s="69">
        <v>22659</v>
      </c>
      <c r="L81" s="75">
        <v>23942</v>
      </c>
      <c r="M81" s="71">
        <v>46601</v>
      </c>
      <c r="N81" s="76">
        <v>48.84</v>
      </c>
      <c r="O81" s="77">
        <v>46.98</v>
      </c>
      <c r="P81" s="80">
        <v>47.9</v>
      </c>
    </row>
    <row r="82" spans="1:18" x14ac:dyDescent="0.15">
      <c r="A82" s="7" t="s">
        <v>61</v>
      </c>
      <c r="B82" s="29">
        <v>36480</v>
      </c>
      <c r="C82" s="53">
        <v>37402</v>
      </c>
      <c r="D82" s="31">
        <v>73882</v>
      </c>
      <c r="E82" s="69">
        <v>19338</v>
      </c>
      <c r="F82" s="75">
        <v>18430</v>
      </c>
      <c r="G82" s="71">
        <v>37768</v>
      </c>
      <c r="H82" s="81">
        <v>31392</v>
      </c>
      <c r="I82" s="79">
        <v>6220</v>
      </c>
      <c r="J82" s="71">
        <v>156</v>
      </c>
      <c r="K82" s="69">
        <v>17142</v>
      </c>
      <c r="L82" s="75">
        <v>18972</v>
      </c>
      <c r="M82" s="71">
        <v>36114</v>
      </c>
      <c r="N82" s="76">
        <v>53.010000000000005</v>
      </c>
      <c r="O82" s="77">
        <v>49.28</v>
      </c>
      <c r="P82" s="80">
        <v>51.12</v>
      </c>
    </row>
    <row r="83" spans="1:18" x14ac:dyDescent="0.15">
      <c r="A83" s="7" t="s">
        <v>62</v>
      </c>
      <c r="B83" s="29">
        <v>24446</v>
      </c>
      <c r="C83" s="53">
        <v>24804</v>
      </c>
      <c r="D83" s="31">
        <v>49250</v>
      </c>
      <c r="E83" s="69">
        <v>13241</v>
      </c>
      <c r="F83" s="75">
        <v>13089</v>
      </c>
      <c r="G83" s="71">
        <v>26330</v>
      </c>
      <c r="H83" s="81">
        <v>20914</v>
      </c>
      <c r="I83" s="79">
        <v>5335</v>
      </c>
      <c r="J83" s="71">
        <v>81</v>
      </c>
      <c r="K83" s="69">
        <v>11205</v>
      </c>
      <c r="L83" s="75">
        <v>11715</v>
      </c>
      <c r="M83" s="71">
        <v>22920</v>
      </c>
      <c r="N83" s="76">
        <v>54.16</v>
      </c>
      <c r="O83" s="77">
        <v>52.769999999999996</v>
      </c>
      <c r="P83" s="80">
        <v>53.459999999999994</v>
      </c>
    </row>
    <row r="84" spans="1:18" x14ac:dyDescent="0.15">
      <c r="A84" s="7" t="s">
        <v>63</v>
      </c>
      <c r="B84" s="29">
        <v>20474</v>
      </c>
      <c r="C84" s="53">
        <v>19571</v>
      </c>
      <c r="D84" s="31">
        <v>40045</v>
      </c>
      <c r="E84" s="69">
        <v>9009</v>
      </c>
      <c r="F84" s="75">
        <v>8339</v>
      </c>
      <c r="G84" s="71">
        <v>17348</v>
      </c>
      <c r="H84" s="81">
        <v>13154</v>
      </c>
      <c r="I84" s="79">
        <v>4110</v>
      </c>
      <c r="J84" s="71">
        <v>84</v>
      </c>
      <c r="K84" s="69">
        <v>11465</v>
      </c>
      <c r="L84" s="75">
        <v>11232</v>
      </c>
      <c r="M84" s="71">
        <v>22697</v>
      </c>
      <c r="N84" s="76">
        <v>44</v>
      </c>
      <c r="O84" s="77">
        <v>42.61</v>
      </c>
      <c r="P84" s="80">
        <v>43.32</v>
      </c>
    </row>
    <row r="85" spans="1:18" x14ac:dyDescent="0.15">
      <c r="A85" s="7" t="s">
        <v>64</v>
      </c>
      <c r="B85" s="29">
        <v>8802</v>
      </c>
      <c r="C85" s="53">
        <v>8854</v>
      </c>
      <c r="D85" s="31">
        <v>17656</v>
      </c>
      <c r="E85" s="69">
        <v>4475</v>
      </c>
      <c r="F85" s="75">
        <v>4360</v>
      </c>
      <c r="G85" s="71">
        <v>8835</v>
      </c>
      <c r="H85" s="81">
        <v>6932</v>
      </c>
      <c r="I85" s="79">
        <v>1850</v>
      </c>
      <c r="J85" s="71">
        <v>53</v>
      </c>
      <c r="K85" s="81">
        <v>4327</v>
      </c>
      <c r="L85" s="75">
        <v>4494</v>
      </c>
      <c r="M85" s="71">
        <v>8821</v>
      </c>
      <c r="N85" s="76">
        <v>50.839999999999996</v>
      </c>
      <c r="O85" s="77">
        <v>49.24</v>
      </c>
      <c r="P85" s="80">
        <v>50.039999999999992</v>
      </c>
    </row>
    <row r="86" spans="1:18" x14ac:dyDescent="0.15">
      <c r="A86" s="7" t="s">
        <v>65</v>
      </c>
      <c r="B86" s="30">
        <v>9143</v>
      </c>
      <c r="C86" s="30">
        <v>9609</v>
      </c>
      <c r="D86" s="31">
        <v>18752</v>
      </c>
      <c r="E86" s="81">
        <v>4846</v>
      </c>
      <c r="F86" s="75">
        <v>4808</v>
      </c>
      <c r="G86" s="71">
        <v>9654</v>
      </c>
      <c r="H86" s="81">
        <v>7522</v>
      </c>
      <c r="I86" s="79">
        <v>2096</v>
      </c>
      <c r="J86" s="71">
        <v>36</v>
      </c>
      <c r="K86" s="81">
        <v>4297</v>
      </c>
      <c r="L86" s="75">
        <v>4801</v>
      </c>
      <c r="M86" s="75">
        <v>9098</v>
      </c>
      <c r="N86" s="76">
        <v>53</v>
      </c>
      <c r="O86" s="77">
        <v>50.039999999999992</v>
      </c>
      <c r="P86" s="80">
        <v>51.480000000000004</v>
      </c>
    </row>
    <row r="87" spans="1:18" x14ac:dyDescent="0.15">
      <c r="A87" s="7" t="s">
        <v>66</v>
      </c>
      <c r="B87" s="29">
        <v>17945</v>
      </c>
      <c r="C87" s="30">
        <v>18463</v>
      </c>
      <c r="D87" s="37">
        <v>36408</v>
      </c>
      <c r="E87" s="81">
        <v>9321</v>
      </c>
      <c r="F87" s="75">
        <v>9168</v>
      </c>
      <c r="G87" s="87">
        <v>18489</v>
      </c>
      <c r="H87" s="81">
        <v>14454</v>
      </c>
      <c r="I87" s="79">
        <v>3946</v>
      </c>
      <c r="J87" s="71">
        <v>89</v>
      </c>
      <c r="K87" s="81">
        <v>8624</v>
      </c>
      <c r="L87" s="75">
        <v>9295</v>
      </c>
      <c r="M87" s="71">
        <v>17919</v>
      </c>
      <c r="N87" s="76">
        <v>51.942045137921426</v>
      </c>
      <c r="O87" s="77">
        <v>49.656068894545847</v>
      </c>
      <c r="P87" s="80">
        <v>50.782794990112066</v>
      </c>
    </row>
    <row r="88" spans="1:18" x14ac:dyDescent="0.15">
      <c r="A88" s="6"/>
      <c r="B88" s="34"/>
      <c r="C88" s="34"/>
      <c r="D88" s="35"/>
      <c r="E88" s="125"/>
      <c r="F88" s="124"/>
      <c r="G88" s="127"/>
      <c r="H88" s="131"/>
      <c r="I88" s="126"/>
      <c r="J88" s="132"/>
      <c r="K88" s="131"/>
      <c r="L88" s="126"/>
      <c r="M88" s="124"/>
      <c r="N88" s="128"/>
      <c r="O88" s="133"/>
      <c r="P88" s="130"/>
      <c r="R88" s="65">
        <f>E89+F89</f>
        <v>2414938</v>
      </c>
    </row>
    <row r="89" spans="1:18" x14ac:dyDescent="0.15">
      <c r="A89" s="7" t="s">
        <v>67</v>
      </c>
      <c r="B89" s="25">
        <v>2430273</v>
      </c>
      <c r="C89" s="25">
        <v>2450577</v>
      </c>
      <c r="D89" s="31">
        <v>4880850</v>
      </c>
      <c r="E89" s="114">
        <f>E5+E6+E7+E9+E10+E11+E13+E14+E16+E18+E19+E21+E22+E24+E25+E26+E28+E29+E31+E32+E33+E34+E36++E37+E38+E39+E40+E48+E49+E50+E51+E52+E53+E69+E70+E71+E72+E73+E74+E75+E79+E80+E81+E82+E83+E84</f>
        <v>1222438</v>
      </c>
      <c r="F89" s="79">
        <f>F5+F6+F7+F9+F10+F11+F13+F14+F16+F18+F19+F21+F22+F24+F25+F26+F28+F29+F31+F32+F33+F34+F36++F37+F38+F39+F40+F48+F49+F50+F51+F52+F53+F69+F70+F71+F72+F73+F74+F75+F79+F80+F81+F82+F83+F84</f>
        <v>1192500</v>
      </c>
      <c r="G89" s="71">
        <v>2414938</v>
      </c>
      <c r="H89" s="114">
        <f>H5+H6+H7+H9+H10+H11+H13+H14+H16+H18+H19+H21+H22+H24+H25+H26+H28+H29+H31+H32+H33+H34+H36++H37+H38+H39+H40+H48+H49+H50+H51+H52+H53+H69+H70+H71+H72+H73+H74+H75+H79+H80+H81+H82+H83+H84</f>
        <v>1942691</v>
      </c>
      <c r="I89" s="79">
        <v>456635</v>
      </c>
      <c r="J89" s="115">
        <v>15612</v>
      </c>
      <c r="K89" s="114">
        <f>B89-E89</f>
        <v>1207835</v>
      </c>
      <c r="L89" s="79">
        <f>C89-F89</f>
        <v>1258077</v>
      </c>
      <c r="M89" s="75">
        <f>D89-G89</f>
        <v>2465912</v>
      </c>
      <c r="N89" s="76">
        <f>E89/B89*100</f>
        <v>50.300439497949412</v>
      </c>
      <c r="O89" s="109">
        <f>F89/C89*100</f>
        <v>48.662008988087294</v>
      </c>
      <c r="P89" s="80">
        <f>G89/D89*100</f>
        <v>49.477816363952996</v>
      </c>
      <c r="R89" s="65">
        <f>K89+L89</f>
        <v>2465912</v>
      </c>
    </row>
    <row r="90" spans="1:18" x14ac:dyDescent="0.15">
      <c r="A90" s="8" t="s">
        <v>68</v>
      </c>
      <c r="B90" s="26">
        <v>91174</v>
      </c>
      <c r="C90" s="26">
        <v>94666</v>
      </c>
      <c r="D90" s="37">
        <v>185840</v>
      </c>
      <c r="E90" s="134">
        <v>48134</v>
      </c>
      <c r="F90" s="88">
        <v>48049</v>
      </c>
      <c r="G90" s="87">
        <v>96183</v>
      </c>
      <c r="H90" s="134">
        <v>75635</v>
      </c>
      <c r="I90" s="88">
        <v>19799</v>
      </c>
      <c r="J90" s="135">
        <v>749</v>
      </c>
      <c r="K90" s="134">
        <v>43040</v>
      </c>
      <c r="L90" s="88">
        <v>46617</v>
      </c>
      <c r="M90" s="86">
        <v>89657</v>
      </c>
      <c r="N90" s="91">
        <v>52.79355956742053</v>
      </c>
      <c r="O90" s="92">
        <v>50.756343354530664</v>
      </c>
      <c r="P90" s="93">
        <v>51.75581145071029</v>
      </c>
    </row>
    <row r="91" spans="1:18" x14ac:dyDescent="0.15">
      <c r="A91" s="6" t="s">
        <v>109</v>
      </c>
      <c r="B91" s="62">
        <v>2521447</v>
      </c>
      <c r="C91" s="63">
        <v>2545243</v>
      </c>
      <c r="D91" s="64">
        <v>5066690</v>
      </c>
      <c r="E91" s="136">
        <f>E89+E90</f>
        <v>1270572</v>
      </c>
      <c r="F91" s="137">
        <f>F89+F90</f>
        <v>1240549</v>
      </c>
      <c r="G91" s="138">
        <f>G89+G90</f>
        <v>2511121</v>
      </c>
      <c r="H91" s="136">
        <f>H89+H90</f>
        <v>2018326</v>
      </c>
      <c r="I91" s="137">
        <v>476434</v>
      </c>
      <c r="J91" s="138">
        <v>16361</v>
      </c>
      <c r="K91" s="125">
        <f>B91-E91</f>
        <v>1250875</v>
      </c>
      <c r="L91" s="125">
        <f>C91-F91</f>
        <v>1304694</v>
      </c>
      <c r="M91" s="125">
        <f>D91-G91</f>
        <v>2555569</v>
      </c>
      <c r="N91" s="128">
        <f>E91/B91*100</f>
        <v>50.390589213257307</v>
      </c>
      <c r="O91" s="129">
        <f>F91/C91*100</f>
        <v>48.73990420561023</v>
      </c>
      <c r="P91" s="130">
        <f>G91/D91*100</f>
        <v>49.561370441057178</v>
      </c>
      <c r="R91" s="66">
        <f>E91+F91</f>
        <v>2511121</v>
      </c>
    </row>
    <row r="92" spans="1:18" x14ac:dyDescent="0.15">
      <c r="A92" s="7"/>
      <c r="B92" s="25"/>
      <c r="C92" s="25"/>
      <c r="D92" s="28"/>
      <c r="E92" s="114"/>
      <c r="F92" s="79"/>
      <c r="G92" s="115"/>
      <c r="H92" s="114"/>
      <c r="I92" s="79"/>
      <c r="J92" s="115"/>
      <c r="K92" s="81"/>
      <c r="L92" s="75"/>
      <c r="M92" s="75"/>
      <c r="N92" s="76"/>
      <c r="O92" s="77"/>
      <c r="P92" s="80"/>
      <c r="R92" s="66">
        <f>H91+I91+J91</f>
        <v>2511121</v>
      </c>
    </row>
    <row r="93" spans="1:18" x14ac:dyDescent="0.15">
      <c r="A93" s="7" t="s">
        <v>79</v>
      </c>
      <c r="B93" s="25">
        <v>200899</v>
      </c>
      <c r="C93" s="25">
        <v>203364</v>
      </c>
      <c r="D93" s="28">
        <v>404263</v>
      </c>
      <c r="E93" s="114">
        <v>103193</v>
      </c>
      <c r="F93" s="79">
        <v>101355</v>
      </c>
      <c r="G93" s="115">
        <v>204548</v>
      </c>
      <c r="H93" s="114">
        <v>165347</v>
      </c>
      <c r="I93" s="79">
        <v>38126</v>
      </c>
      <c r="J93" s="115">
        <v>1075</v>
      </c>
      <c r="K93" s="81">
        <v>97706</v>
      </c>
      <c r="L93" s="75">
        <v>102009</v>
      </c>
      <c r="M93" s="75">
        <v>199715</v>
      </c>
      <c r="N93" s="76">
        <v>51.365611575966028</v>
      </c>
      <c r="O93" s="139">
        <v>49.83920457898153</v>
      </c>
      <c r="P93" s="80">
        <v>50.597754432139475</v>
      </c>
      <c r="R93" s="68">
        <f>K91+L91</f>
        <v>2555569</v>
      </c>
    </row>
    <row r="94" spans="1:18" x14ac:dyDescent="0.15">
      <c r="A94" s="7" t="s">
        <v>80</v>
      </c>
      <c r="B94" s="25">
        <v>213550</v>
      </c>
      <c r="C94" s="25">
        <v>217902</v>
      </c>
      <c r="D94" s="28">
        <v>431452</v>
      </c>
      <c r="E94" s="114">
        <v>111679</v>
      </c>
      <c r="F94" s="79">
        <v>110047</v>
      </c>
      <c r="G94" s="115">
        <v>221726</v>
      </c>
      <c r="H94" s="114">
        <v>190808</v>
      </c>
      <c r="I94" s="79">
        <v>29770</v>
      </c>
      <c r="J94" s="115">
        <v>1148</v>
      </c>
      <c r="K94" s="81">
        <v>101871</v>
      </c>
      <c r="L94" s="75">
        <v>107855</v>
      </c>
      <c r="M94" s="75">
        <v>209726</v>
      </c>
      <c r="N94" s="76">
        <v>52.296417700772658</v>
      </c>
      <c r="O94" s="77">
        <v>50.502978403135359</v>
      </c>
      <c r="P94" s="80">
        <v>51.390652957918839</v>
      </c>
    </row>
    <row r="95" spans="1:18" x14ac:dyDescent="0.15">
      <c r="A95" s="7" t="s">
        <v>81</v>
      </c>
      <c r="B95" s="25">
        <v>166115</v>
      </c>
      <c r="C95" s="25">
        <v>160876</v>
      </c>
      <c r="D95" s="28">
        <v>326991</v>
      </c>
      <c r="E95" s="114">
        <v>81916</v>
      </c>
      <c r="F95" s="79">
        <v>78908</v>
      </c>
      <c r="G95" s="115">
        <v>160824</v>
      </c>
      <c r="H95" s="114">
        <v>129184</v>
      </c>
      <c r="I95" s="79">
        <v>30301</v>
      </c>
      <c r="J95" s="115">
        <v>1339</v>
      </c>
      <c r="K95" s="81">
        <v>84199</v>
      </c>
      <c r="L95" s="75">
        <v>81968</v>
      </c>
      <c r="M95" s="75">
        <v>166167</v>
      </c>
      <c r="N95" s="76">
        <v>49.31282545224694</v>
      </c>
      <c r="O95" s="77">
        <v>49.048956960640496</v>
      </c>
      <c r="P95" s="80">
        <v>49.183005036835873</v>
      </c>
    </row>
    <row r="96" spans="1:18" x14ac:dyDescent="0.15">
      <c r="A96" s="7" t="s">
        <v>82</v>
      </c>
      <c r="B96" s="25">
        <v>221765</v>
      </c>
      <c r="C96" s="25">
        <v>221082</v>
      </c>
      <c r="D96" s="28">
        <v>442847</v>
      </c>
      <c r="E96" s="114">
        <f>E16</f>
        <v>114742</v>
      </c>
      <c r="F96" s="79">
        <f>F16</f>
        <v>112506</v>
      </c>
      <c r="G96" s="115">
        <f>E96+F96</f>
        <v>227248</v>
      </c>
      <c r="H96" s="114">
        <f>H16</f>
        <v>185618</v>
      </c>
      <c r="I96" s="79">
        <v>40308</v>
      </c>
      <c r="J96" s="115">
        <v>1322</v>
      </c>
      <c r="K96" s="81">
        <f>B96-E96</f>
        <v>107023</v>
      </c>
      <c r="L96" s="75">
        <f>C96-F96</f>
        <v>108576</v>
      </c>
      <c r="M96" s="75">
        <f>D96-G96</f>
        <v>215599</v>
      </c>
      <c r="N96" s="76">
        <f>E96/B96*100</f>
        <v>51.74035578202151</v>
      </c>
      <c r="O96" s="77">
        <f>F96/C96*100</f>
        <v>50.888810486606786</v>
      </c>
      <c r="P96" s="80">
        <f>G96/D96*100</f>
        <v>51.315239800653501</v>
      </c>
    </row>
    <row r="97" spans="1:18" x14ac:dyDescent="0.15">
      <c r="A97" s="7" t="s">
        <v>83</v>
      </c>
      <c r="B97" s="25">
        <v>211012</v>
      </c>
      <c r="C97" s="25">
        <v>203716</v>
      </c>
      <c r="D97" s="28">
        <v>414728</v>
      </c>
      <c r="E97" s="114">
        <v>102222</v>
      </c>
      <c r="F97" s="79">
        <v>95694</v>
      </c>
      <c r="G97" s="115">
        <v>197916</v>
      </c>
      <c r="H97" s="114">
        <v>157145</v>
      </c>
      <c r="I97" s="79">
        <v>39992</v>
      </c>
      <c r="J97" s="115">
        <v>779</v>
      </c>
      <c r="K97" s="81">
        <v>108790</v>
      </c>
      <c r="L97" s="75">
        <v>108022</v>
      </c>
      <c r="M97" s="75">
        <v>216812</v>
      </c>
      <c r="N97" s="76">
        <v>48.443690406232818</v>
      </c>
      <c r="O97" s="77">
        <v>46.974219010779713</v>
      </c>
      <c r="P97" s="80">
        <v>47.721880364962097</v>
      </c>
    </row>
    <row r="98" spans="1:18" x14ac:dyDescent="0.15">
      <c r="A98" s="7" t="s">
        <v>84</v>
      </c>
      <c r="B98" s="25">
        <v>174419</v>
      </c>
      <c r="C98" s="25">
        <v>176504</v>
      </c>
      <c r="D98" s="28">
        <v>350923</v>
      </c>
      <c r="E98" s="114">
        <v>85092</v>
      </c>
      <c r="F98" s="79">
        <v>83555</v>
      </c>
      <c r="G98" s="115">
        <v>168647</v>
      </c>
      <c r="H98" s="114">
        <v>135493</v>
      </c>
      <c r="I98" s="79">
        <v>32135</v>
      </c>
      <c r="J98" s="115">
        <v>1019</v>
      </c>
      <c r="K98" s="81">
        <v>89327</v>
      </c>
      <c r="L98" s="75">
        <v>92949</v>
      </c>
      <c r="M98" s="75">
        <v>182276</v>
      </c>
      <c r="N98" s="76">
        <v>48.785969418469314</v>
      </c>
      <c r="O98" s="77">
        <v>47.338870507183969</v>
      </c>
      <c r="P98" s="80">
        <v>48.058121012301847</v>
      </c>
    </row>
    <row r="99" spans="1:18" x14ac:dyDescent="0.15">
      <c r="A99" s="7" t="s">
        <v>85</v>
      </c>
      <c r="B99" s="25">
        <v>200477</v>
      </c>
      <c r="C99" s="25">
        <v>202882</v>
      </c>
      <c r="D99" s="28">
        <v>403359</v>
      </c>
      <c r="E99" s="114">
        <v>101814</v>
      </c>
      <c r="F99" s="79">
        <v>99014</v>
      </c>
      <c r="G99" s="115">
        <v>200828</v>
      </c>
      <c r="H99" s="114">
        <v>159601</v>
      </c>
      <c r="I99" s="79">
        <v>40068</v>
      </c>
      <c r="J99" s="115">
        <v>1159</v>
      </c>
      <c r="K99" s="81">
        <v>98663</v>
      </c>
      <c r="L99" s="75">
        <v>103868</v>
      </c>
      <c r="M99" s="75">
        <v>202531</v>
      </c>
      <c r="N99" s="76">
        <v>50.785875686487728</v>
      </c>
      <c r="O99" s="77">
        <v>48.803738133496317</v>
      </c>
      <c r="P99" s="80">
        <v>49.788897731301397</v>
      </c>
    </row>
    <row r="100" spans="1:18" x14ac:dyDescent="0.15">
      <c r="A100" s="7" t="s">
        <v>86</v>
      </c>
      <c r="B100" s="25">
        <v>194905</v>
      </c>
      <c r="C100" s="25">
        <v>200686</v>
      </c>
      <c r="D100" s="28">
        <v>395591</v>
      </c>
      <c r="E100" s="114">
        <v>102179</v>
      </c>
      <c r="F100" s="79">
        <v>99348</v>
      </c>
      <c r="G100" s="115">
        <v>201527</v>
      </c>
      <c r="H100" s="114">
        <v>163557</v>
      </c>
      <c r="I100" s="79">
        <v>37044</v>
      </c>
      <c r="J100" s="115">
        <v>926</v>
      </c>
      <c r="K100" s="81">
        <v>92726</v>
      </c>
      <c r="L100" s="75">
        <v>101338</v>
      </c>
      <c r="M100" s="75">
        <v>194064</v>
      </c>
      <c r="N100" s="76">
        <v>52.425027577537776</v>
      </c>
      <c r="O100" s="77">
        <v>49.504200591969543</v>
      </c>
      <c r="P100" s="80">
        <v>50.943272218023161</v>
      </c>
    </row>
    <row r="101" spans="1:18" x14ac:dyDescent="0.15">
      <c r="A101" s="7" t="s">
        <v>87</v>
      </c>
      <c r="B101" s="25">
        <v>199973</v>
      </c>
      <c r="C101" s="25">
        <v>202560</v>
      </c>
      <c r="D101" s="28">
        <v>402533</v>
      </c>
      <c r="E101" s="114">
        <v>99577</v>
      </c>
      <c r="F101" s="79">
        <v>97610</v>
      </c>
      <c r="G101" s="115">
        <v>197187</v>
      </c>
      <c r="H101" s="114">
        <v>158919</v>
      </c>
      <c r="I101" s="79">
        <v>36795</v>
      </c>
      <c r="J101" s="115">
        <v>1473</v>
      </c>
      <c r="K101" s="81">
        <v>100396</v>
      </c>
      <c r="L101" s="75">
        <v>104950</v>
      </c>
      <c r="M101" s="75">
        <v>205346</v>
      </c>
      <c r="N101" s="76">
        <v>49.795222355017927</v>
      </c>
      <c r="O101" s="77">
        <v>48.188191153238549</v>
      </c>
      <c r="P101" s="80">
        <v>48.986542718236763</v>
      </c>
    </row>
    <row r="102" spans="1:18" x14ac:dyDescent="0.15">
      <c r="A102" s="7" t="s">
        <v>88</v>
      </c>
      <c r="B102" s="25">
        <v>175191</v>
      </c>
      <c r="C102" s="25">
        <v>181033</v>
      </c>
      <c r="D102" s="28">
        <v>356224</v>
      </c>
      <c r="E102" s="114">
        <v>89726</v>
      </c>
      <c r="F102" s="79">
        <v>89711</v>
      </c>
      <c r="G102" s="115">
        <v>179437</v>
      </c>
      <c r="H102" s="114">
        <v>138339</v>
      </c>
      <c r="I102" s="79">
        <v>39443</v>
      </c>
      <c r="J102" s="115">
        <v>1655</v>
      </c>
      <c r="K102" s="81">
        <v>85465</v>
      </c>
      <c r="L102" s="75">
        <v>91322</v>
      </c>
      <c r="M102" s="75">
        <v>176787</v>
      </c>
      <c r="N102" s="76">
        <v>51.216101283741743</v>
      </c>
      <c r="O102" s="77">
        <v>49.555053498533418</v>
      </c>
      <c r="P102" s="80">
        <v>50.371956970894715</v>
      </c>
    </row>
    <row r="103" spans="1:18" x14ac:dyDescent="0.15">
      <c r="A103" s="7" t="s">
        <v>89</v>
      </c>
      <c r="B103" s="25">
        <v>180544</v>
      </c>
      <c r="C103" s="25">
        <v>185887</v>
      </c>
      <c r="D103" s="28">
        <v>366431</v>
      </c>
      <c r="E103" s="114">
        <v>88944</v>
      </c>
      <c r="F103" s="79">
        <v>87589</v>
      </c>
      <c r="G103" s="115">
        <v>176533</v>
      </c>
      <c r="H103" s="114">
        <v>138196</v>
      </c>
      <c r="I103" s="79">
        <v>36871</v>
      </c>
      <c r="J103" s="115">
        <v>1466</v>
      </c>
      <c r="K103" s="81">
        <v>91600</v>
      </c>
      <c r="L103" s="75">
        <v>98298</v>
      </c>
      <c r="M103" s="75">
        <v>189898</v>
      </c>
      <c r="N103" s="76">
        <v>49.264445232187164</v>
      </c>
      <c r="O103" s="77">
        <v>47.119486569797779</v>
      </c>
      <c r="P103" s="80">
        <v>48.176327876189511</v>
      </c>
    </row>
    <row r="104" spans="1:18" x14ac:dyDescent="0.15">
      <c r="A104" s="7" t="s">
        <v>90</v>
      </c>
      <c r="B104" s="25">
        <v>189956</v>
      </c>
      <c r="C104" s="25">
        <v>193723</v>
      </c>
      <c r="D104" s="28">
        <v>383679</v>
      </c>
      <c r="E104" s="114">
        <v>93279</v>
      </c>
      <c r="F104" s="79">
        <v>91817</v>
      </c>
      <c r="G104" s="115">
        <v>185096</v>
      </c>
      <c r="H104" s="114">
        <v>144121</v>
      </c>
      <c r="I104" s="79">
        <v>39031</v>
      </c>
      <c r="J104" s="115">
        <v>1944</v>
      </c>
      <c r="K104" s="81">
        <v>96677</v>
      </c>
      <c r="L104" s="75">
        <v>101906</v>
      </c>
      <c r="M104" s="75">
        <v>198583</v>
      </c>
      <c r="N104" s="76">
        <v>49.105582345385244</v>
      </c>
      <c r="O104" s="77">
        <v>47.396024220149393</v>
      </c>
      <c r="P104" s="80">
        <v>48.242410973756712</v>
      </c>
    </row>
    <row r="105" spans="1:18" x14ac:dyDescent="0.15">
      <c r="A105" s="7" t="s">
        <v>91</v>
      </c>
      <c r="B105" s="59">
        <v>192641</v>
      </c>
      <c r="C105" s="60">
        <v>195028</v>
      </c>
      <c r="D105" s="61">
        <v>387669</v>
      </c>
      <c r="E105" s="140">
        <f>SUM(E79:E86)</f>
        <v>96209</v>
      </c>
      <c r="F105" s="141">
        <f>SUM(F79:F86)</f>
        <v>93395</v>
      </c>
      <c r="G105" s="142">
        <f>SUM(G79:G86)</f>
        <v>189604</v>
      </c>
      <c r="H105" s="140">
        <f>SUM(H79:H86)</f>
        <v>151998</v>
      </c>
      <c r="I105" s="79">
        <v>36550</v>
      </c>
      <c r="J105" s="71">
        <v>1056</v>
      </c>
      <c r="K105" s="81">
        <f>B105-E105</f>
        <v>96432</v>
      </c>
      <c r="L105" s="75">
        <f>C105-F105</f>
        <v>101633</v>
      </c>
      <c r="M105" s="71">
        <f>D105-G105</f>
        <v>198065</v>
      </c>
      <c r="N105" s="76">
        <f>E105/B105*100</f>
        <v>49.942120317066461</v>
      </c>
      <c r="O105" s="77">
        <f>F105/C105*100</f>
        <v>47.887995569866895</v>
      </c>
      <c r="P105" s="80">
        <f>G105/D105*100</f>
        <v>48.908733997301823</v>
      </c>
      <c r="R105" s="67">
        <f>E105+F105</f>
        <v>189604</v>
      </c>
    </row>
    <row r="106" spans="1:18" x14ac:dyDescent="0.15">
      <c r="A106" s="7"/>
      <c r="B106" s="25"/>
      <c r="C106" s="25"/>
      <c r="D106" s="28"/>
      <c r="E106" s="114"/>
      <c r="F106" s="79"/>
      <c r="G106" s="115"/>
      <c r="H106" s="114"/>
      <c r="I106" s="79"/>
      <c r="J106" s="115"/>
      <c r="K106" s="114"/>
      <c r="L106" s="79"/>
      <c r="M106" s="79"/>
      <c r="N106" s="76"/>
      <c r="O106" s="77"/>
      <c r="P106" s="80"/>
      <c r="R106" s="67">
        <f>H105+I105+J105</f>
        <v>189604</v>
      </c>
    </row>
    <row r="107" spans="1:18" x14ac:dyDescent="0.15">
      <c r="A107" s="7" t="s">
        <v>75</v>
      </c>
      <c r="B107" s="25">
        <v>382749</v>
      </c>
      <c r="C107" s="25">
        <v>388076</v>
      </c>
      <c r="D107" s="28">
        <v>770825</v>
      </c>
      <c r="E107" s="114">
        <v>192650</v>
      </c>
      <c r="F107" s="79">
        <v>189385</v>
      </c>
      <c r="G107" s="115">
        <v>382035</v>
      </c>
      <c r="H107" s="114">
        <v>309805</v>
      </c>
      <c r="I107" s="79">
        <v>69889</v>
      </c>
      <c r="J107" s="115">
        <v>2341</v>
      </c>
      <c r="K107" s="114">
        <v>190099</v>
      </c>
      <c r="L107" s="79">
        <v>198691</v>
      </c>
      <c r="M107" s="79">
        <v>388790</v>
      </c>
      <c r="N107" s="76">
        <v>50.333247114950005</v>
      </c>
      <c r="O107" s="77">
        <v>48.801008049969589</v>
      </c>
      <c r="P107" s="80">
        <v>49.56183310089839</v>
      </c>
    </row>
    <row r="108" spans="1:18" x14ac:dyDescent="0.15">
      <c r="A108" s="7" t="s">
        <v>76</v>
      </c>
      <c r="B108" s="25">
        <v>194807</v>
      </c>
      <c r="C108" s="25">
        <v>187446</v>
      </c>
      <c r="D108" s="28">
        <v>382253</v>
      </c>
      <c r="E108" s="114">
        <v>94877</v>
      </c>
      <c r="F108" s="79">
        <v>89694</v>
      </c>
      <c r="G108" s="115">
        <v>184571</v>
      </c>
      <c r="H108" s="114">
        <v>143564</v>
      </c>
      <c r="I108" s="79">
        <v>40250</v>
      </c>
      <c r="J108" s="115">
        <v>757</v>
      </c>
      <c r="K108" s="114">
        <v>99930</v>
      </c>
      <c r="L108" s="79">
        <v>97752</v>
      </c>
      <c r="M108" s="79">
        <v>197682</v>
      </c>
      <c r="N108" s="76">
        <v>48.703075351501738</v>
      </c>
      <c r="O108" s="77">
        <v>47.850580967318592</v>
      </c>
      <c r="P108" s="80">
        <v>48.28503635027063</v>
      </c>
      <c r="R108" s="65">
        <f>E109+F109</f>
        <v>254672</v>
      </c>
    </row>
    <row r="109" spans="1:18" x14ac:dyDescent="0.15">
      <c r="A109" s="9" t="s">
        <v>110</v>
      </c>
      <c r="B109" s="27">
        <v>249953</v>
      </c>
      <c r="C109" s="27">
        <v>249927</v>
      </c>
      <c r="D109" s="28">
        <v>499880</v>
      </c>
      <c r="E109" s="143">
        <f>E16+E79</f>
        <v>128442</v>
      </c>
      <c r="F109" s="144">
        <f>F16+F79</f>
        <v>126230</v>
      </c>
      <c r="G109" s="145">
        <f>G16+G79</f>
        <v>254672</v>
      </c>
      <c r="H109" s="143">
        <f>H79+H16</f>
        <v>208742</v>
      </c>
      <c r="I109" s="144">
        <v>44297</v>
      </c>
      <c r="J109" s="145">
        <v>1633</v>
      </c>
      <c r="K109" s="143">
        <f>B109-E109</f>
        <v>121511</v>
      </c>
      <c r="L109" s="144">
        <f>C109-F109</f>
        <v>123697</v>
      </c>
      <c r="M109" s="144">
        <f>D109-G109</f>
        <v>245208</v>
      </c>
      <c r="N109" s="76">
        <f>E109/B109*100</f>
        <v>51.386460654603063</v>
      </c>
      <c r="O109" s="77">
        <f>F109/C109*100</f>
        <v>50.506747970407361</v>
      </c>
      <c r="P109" s="80">
        <f>G109/D109*100</f>
        <v>50.946627190525732</v>
      </c>
      <c r="R109" s="65">
        <f>H109+I109+J109</f>
        <v>254672</v>
      </c>
    </row>
    <row r="110" spans="1:18" x14ac:dyDescent="0.15">
      <c r="A110" s="9" t="s">
        <v>77</v>
      </c>
      <c r="B110" s="27">
        <v>196630</v>
      </c>
      <c r="C110" s="27">
        <v>197512</v>
      </c>
      <c r="D110" s="42">
        <v>394142</v>
      </c>
      <c r="E110" s="143">
        <v>95164</v>
      </c>
      <c r="F110" s="144">
        <v>93010</v>
      </c>
      <c r="G110" s="145">
        <v>188174</v>
      </c>
      <c r="H110" s="143">
        <v>148226</v>
      </c>
      <c r="I110" s="144">
        <v>38845</v>
      </c>
      <c r="J110" s="145">
        <v>1103</v>
      </c>
      <c r="K110" s="143">
        <v>101466</v>
      </c>
      <c r="L110" s="144">
        <v>104502</v>
      </c>
      <c r="M110" s="144">
        <v>205968</v>
      </c>
      <c r="N110" s="146">
        <v>48.397497838580072</v>
      </c>
      <c r="O110" s="147">
        <v>47.090809672323708</v>
      </c>
      <c r="P110" s="148">
        <v>47.742691720242959</v>
      </c>
    </row>
    <row r="111" spans="1:18" x14ac:dyDescent="0.15">
      <c r="A111" s="57" t="s">
        <v>78</v>
      </c>
      <c r="B111" s="149">
        <v>162388</v>
      </c>
      <c r="C111" s="150">
        <v>165580</v>
      </c>
      <c r="D111" s="151">
        <v>327968</v>
      </c>
      <c r="E111" s="152">
        <v>81666</v>
      </c>
      <c r="F111" s="150">
        <v>78556</v>
      </c>
      <c r="G111" s="153">
        <v>160222</v>
      </c>
      <c r="H111" s="154">
        <v>129540</v>
      </c>
      <c r="I111" s="150">
        <v>29848</v>
      </c>
      <c r="J111" s="155">
        <v>834</v>
      </c>
      <c r="K111" s="151">
        <v>80722</v>
      </c>
      <c r="L111" s="150">
        <v>87024</v>
      </c>
      <c r="M111" s="151">
        <v>167746</v>
      </c>
      <c r="N111" s="43">
        <f t="shared" ref="N111:P112" si="0">E111/B111*100</f>
        <v>50.290661871566869</v>
      </c>
      <c r="O111" s="44">
        <f t="shared" si="0"/>
        <v>47.442927889841769</v>
      </c>
      <c r="P111" s="48">
        <f t="shared" si="0"/>
        <v>48.852936871889938</v>
      </c>
    </row>
    <row r="112" spans="1:18" x14ac:dyDescent="0.15">
      <c r="A112" s="58" t="s">
        <v>100</v>
      </c>
      <c r="B112" s="156">
        <v>10161</v>
      </c>
      <c r="C112" s="157">
        <v>10713</v>
      </c>
      <c r="D112" s="158">
        <v>20874</v>
      </c>
      <c r="E112" s="159">
        <v>5209</v>
      </c>
      <c r="F112" s="157">
        <v>5377</v>
      </c>
      <c r="G112" s="160">
        <v>10586</v>
      </c>
      <c r="H112" s="161">
        <v>8631</v>
      </c>
      <c r="I112" s="157">
        <v>1849</v>
      </c>
      <c r="J112" s="162">
        <v>106</v>
      </c>
      <c r="K112" s="158">
        <v>4952</v>
      </c>
      <c r="L112" s="157">
        <v>5336</v>
      </c>
      <c r="M112" s="158">
        <v>10288</v>
      </c>
      <c r="N112" s="46">
        <f t="shared" si="0"/>
        <v>51.264639307154802</v>
      </c>
      <c r="O112" s="47">
        <f t="shared" si="0"/>
        <v>50.191356296088863</v>
      </c>
      <c r="P112" s="49">
        <f t="shared" si="0"/>
        <v>50.713806649420334</v>
      </c>
    </row>
  </sheetData>
  <protectedRanges>
    <protectedRange sqref="H5:J90" name="範囲3"/>
    <protectedRange sqref="E5:F90" name="範囲2"/>
    <protectedRange sqref="B5:C90" name="範囲1"/>
  </protectedRanges>
  <phoneticPr fontId="1"/>
  <printOptions horizontalCentered="1"/>
  <pageMargins left="0.39370078740157483" right="0.39370078740157483" top="0.39370078740157483" bottom="0.39370078740157483" header="0.15748031496062992" footer="0.51181102362204722"/>
  <pageSetup paperSize="9" scale="66" fitToHeight="2" orientation="landscape" r:id="rId1"/>
  <headerFooter alignWithMargins="0">
    <oddHeader>&amp;R&amp;P／&amp;N</oddHeader>
  </headerFooter>
  <rowBreaks count="1" manualBreakCount="1">
    <brk id="67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国審投票</vt:lpstr>
      <vt:lpstr>国審投票!Print_Area</vt:lpstr>
      <vt:lpstr>国審投票!Print_Titles</vt:lpstr>
      <vt:lpstr>国審投票!qTmpEH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2024-08-29T08:23:48Z</dcterms:created>
  <dcterms:modified xsi:type="dcterms:W3CDTF">2024-08-29T08:23:57Z</dcterms:modified>
</cp:coreProperties>
</file>