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8_{C3BC7DC1-0666-42DE-89E7-F51F48B4FAA4}" xr6:coauthVersionLast="47" xr6:coauthVersionMax="47" xr10:uidLastSave="{00000000-0000-0000-0000-000000000000}"/>
  <bookViews>
    <workbookView xWindow="-28920" yWindow="-15" windowWidth="29040" windowHeight="15720" tabRatio="601" xr2:uid="{EA6C18AD-2C3D-413E-A739-030675995D82}"/>
  </bookViews>
  <sheets>
    <sheet name="国審開票" sheetId="7" r:id="rId1"/>
    <sheet name="国審開票 (2)" sheetId="8" r:id="rId2"/>
  </sheets>
  <definedNames>
    <definedName name="_xlnm.Print_Area" localSheetId="0">国審開票!$A$1:$K$110</definedName>
    <definedName name="_xlnm.Print_Area" localSheetId="1">'国審開票 (2)'!$A$1:$AO$110</definedName>
    <definedName name="_xlnm.Print_Titles" localSheetId="0">国審開票!$1:$4</definedName>
    <definedName name="_xlnm.Print_Titles" localSheetId="1">'国審開票 (2)'!$1:$4</definedName>
    <definedName name="qTmpEH" localSheetId="0">国審開票!$A$1:$I$90</definedName>
    <definedName name="qTmpEH" localSheetId="1">'国審開票 (2)'!$A$1:$AB$90</definedName>
    <definedName name="qTmpEH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10" i="8" l="1"/>
  <c r="AM110" i="8"/>
  <c r="AL110" i="8"/>
  <c r="AO110" i="8" s="1"/>
  <c r="AJ110" i="8"/>
  <c r="AI110" i="8"/>
  <c r="AH110" i="8"/>
  <c r="AF110" i="8"/>
  <c r="AE110" i="8"/>
  <c r="AD110" i="8"/>
  <c r="AB110" i="8"/>
  <c r="AA110" i="8"/>
  <c r="Z110" i="8"/>
  <c r="X110" i="8"/>
  <c r="W110" i="8"/>
  <c r="V110" i="8"/>
  <c r="Y110" i="8" s="1"/>
  <c r="T110" i="8"/>
  <c r="S110" i="8"/>
  <c r="R110" i="8"/>
  <c r="P110" i="8"/>
  <c r="O110" i="8"/>
  <c r="N110" i="8"/>
  <c r="L110" i="8"/>
  <c r="K110" i="8"/>
  <c r="M110" i="8" s="1"/>
  <c r="J110" i="8"/>
  <c r="H110" i="8"/>
  <c r="G110" i="8"/>
  <c r="I110" i="8"/>
  <c r="F110" i="8"/>
  <c r="D110" i="8"/>
  <c r="C110" i="8"/>
  <c r="B110" i="8"/>
  <c r="E110" i="8" s="1"/>
  <c r="AN109" i="8"/>
  <c r="AM109" i="8"/>
  <c r="AL109" i="8"/>
  <c r="AJ109" i="8"/>
  <c r="AI109" i="8"/>
  <c r="AH109" i="8"/>
  <c r="AF109" i="8"/>
  <c r="AE109" i="8"/>
  <c r="AG109" i="8" s="1"/>
  <c r="AD109" i="8"/>
  <c r="AB109" i="8"/>
  <c r="AA109" i="8"/>
  <c r="Z109" i="8"/>
  <c r="X109" i="8"/>
  <c r="W109" i="8"/>
  <c r="V109" i="8"/>
  <c r="Y109" i="8" s="1"/>
  <c r="T109" i="8"/>
  <c r="S109" i="8"/>
  <c r="R109" i="8"/>
  <c r="P109" i="8"/>
  <c r="O109" i="8"/>
  <c r="Q109" i="8"/>
  <c r="N109" i="8"/>
  <c r="L109" i="8"/>
  <c r="M109" i="8" s="1"/>
  <c r="K109" i="8"/>
  <c r="J109" i="8"/>
  <c r="H109" i="8"/>
  <c r="G109" i="8"/>
  <c r="F109" i="8"/>
  <c r="D109" i="8"/>
  <c r="C109" i="8"/>
  <c r="B109" i="8"/>
  <c r="AN108" i="8"/>
  <c r="AM108" i="8"/>
  <c r="AL108" i="8"/>
  <c r="AO108" i="8" s="1"/>
  <c r="AJ108" i="8"/>
  <c r="AI108" i="8"/>
  <c r="AH108" i="8"/>
  <c r="AF108" i="8"/>
  <c r="AG108" i="8" s="1"/>
  <c r="AE108" i="8"/>
  <c r="AD108" i="8"/>
  <c r="AB108" i="8"/>
  <c r="AA108" i="8"/>
  <c r="Z108" i="8"/>
  <c r="X108" i="8"/>
  <c r="W108" i="8"/>
  <c r="Y108" i="8"/>
  <c r="V108" i="8"/>
  <c r="T108" i="8"/>
  <c r="S108" i="8"/>
  <c r="R108" i="8"/>
  <c r="P108" i="8"/>
  <c r="O108" i="8"/>
  <c r="N108" i="8"/>
  <c r="L108" i="8"/>
  <c r="M108" i="8" s="1"/>
  <c r="K108" i="8"/>
  <c r="J108" i="8"/>
  <c r="H108" i="8"/>
  <c r="G108" i="8"/>
  <c r="F108" i="8"/>
  <c r="I108" i="8" s="1"/>
  <c r="D108" i="8"/>
  <c r="C108" i="8"/>
  <c r="E108" i="8" s="1"/>
  <c r="B108" i="8"/>
  <c r="AN107" i="8"/>
  <c r="AM107" i="8"/>
  <c r="AL107" i="8"/>
  <c r="AJ107" i="8"/>
  <c r="AI107" i="8"/>
  <c r="AH107" i="8"/>
  <c r="AF107" i="8"/>
  <c r="AE107" i="8"/>
  <c r="AD107" i="8"/>
  <c r="AG107" i="8" s="1"/>
  <c r="AB107" i="8"/>
  <c r="AA107" i="8"/>
  <c r="Z107" i="8"/>
  <c r="X107" i="8"/>
  <c r="W107" i="8"/>
  <c r="V107" i="8"/>
  <c r="T107" i="8"/>
  <c r="S107" i="8"/>
  <c r="R107" i="8"/>
  <c r="P107" i="8"/>
  <c r="O107" i="8"/>
  <c r="N107" i="8"/>
  <c r="Q107" i="8" s="1"/>
  <c r="L107" i="8"/>
  <c r="K107" i="8"/>
  <c r="J107" i="8"/>
  <c r="H107" i="8"/>
  <c r="G107" i="8"/>
  <c r="F107" i="8"/>
  <c r="D107" i="8"/>
  <c r="C107" i="8"/>
  <c r="E107" i="8" s="1"/>
  <c r="B107" i="8"/>
  <c r="AN106" i="8"/>
  <c r="AM106" i="8"/>
  <c r="AO106" i="8" s="1"/>
  <c r="AL106" i="8"/>
  <c r="AJ106" i="8"/>
  <c r="AI106" i="8"/>
  <c r="AH106" i="8"/>
  <c r="AK106" i="8" s="1"/>
  <c r="AF106" i="8"/>
  <c r="AE106" i="8"/>
  <c r="AD106" i="8"/>
  <c r="AB106" i="8"/>
  <c r="AA106" i="8"/>
  <c r="Z106" i="8"/>
  <c r="X106" i="8"/>
  <c r="W106" i="8"/>
  <c r="V106" i="8"/>
  <c r="Y106" i="8" s="1"/>
  <c r="T106" i="8"/>
  <c r="S106" i="8"/>
  <c r="R106" i="8"/>
  <c r="U106" i="8"/>
  <c r="P106" i="8"/>
  <c r="O106" i="8"/>
  <c r="N106" i="8"/>
  <c r="L106" i="8"/>
  <c r="K106" i="8"/>
  <c r="J106" i="8"/>
  <c r="H106" i="8"/>
  <c r="G106" i="8"/>
  <c r="F106" i="8"/>
  <c r="I106" i="8"/>
  <c r="D106" i="8"/>
  <c r="C106" i="8"/>
  <c r="B106" i="8"/>
  <c r="E106" i="8" s="1"/>
  <c r="AM103" i="8"/>
  <c r="W103" i="8"/>
  <c r="K103" i="8"/>
  <c r="G103" i="8"/>
  <c r="AI102" i="8"/>
  <c r="AE102" i="8"/>
  <c r="S102" i="8"/>
  <c r="O102" i="8"/>
  <c r="C102" i="8"/>
  <c r="AN101" i="8"/>
  <c r="AM101" i="8"/>
  <c r="AL101" i="8"/>
  <c r="AO101" i="8" s="1"/>
  <c r="AJ101" i="8"/>
  <c r="AI101" i="8"/>
  <c r="AH101" i="8"/>
  <c r="AK101" i="8"/>
  <c r="AF101" i="8"/>
  <c r="AE101" i="8"/>
  <c r="AG101" i="8" s="1"/>
  <c r="AD101" i="8"/>
  <c r="AB101" i="8"/>
  <c r="AA101" i="8"/>
  <c r="Z101" i="8"/>
  <c r="X101" i="8"/>
  <c r="W101" i="8"/>
  <c r="V101" i="8"/>
  <c r="Y101" i="8"/>
  <c r="T101" i="8"/>
  <c r="S101" i="8"/>
  <c r="R101" i="8"/>
  <c r="U101" i="8" s="1"/>
  <c r="P101" i="8"/>
  <c r="O101" i="8"/>
  <c r="N101" i="8"/>
  <c r="L101" i="8"/>
  <c r="M101" i="8" s="1"/>
  <c r="K101" i="8"/>
  <c r="J101" i="8"/>
  <c r="H101" i="8"/>
  <c r="G101" i="8"/>
  <c r="F101" i="8"/>
  <c r="I101" i="8"/>
  <c r="D101" i="8"/>
  <c r="C101" i="8"/>
  <c r="B101" i="8"/>
  <c r="E101" i="8" s="1"/>
  <c r="AN100" i="8"/>
  <c r="AM100" i="8"/>
  <c r="AL100" i="8"/>
  <c r="AJ100" i="8"/>
  <c r="AI100" i="8"/>
  <c r="AH100" i="8"/>
  <c r="AF100" i="8"/>
  <c r="AE100" i="8"/>
  <c r="AD100" i="8"/>
  <c r="AG100" i="8" s="1"/>
  <c r="AB100" i="8"/>
  <c r="AA100" i="8"/>
  <c r="Z100" i="8"/>
  <c r="AC100" i="8"/>
  <c r="X100" i="8"/>
  <c r="W100" i="8"/>
  <c r="V100" i="8"/>
  <c r="T100" i="8"/>
  <c r="S100" i="8"/>
  <c r="R100" i="8"/>
  <c r="P100" i="8"/>
  <c r="O100" i="8"/>
  <c r="N100" i="8"/>
  <c r="Q100" i="8" s="1"/>
  <c r="L100" i="8"/>
  <c r="K100" i="8"/>
  <c r="J100" i="8"/>
  <c r="M100" i="8"/>
  <c r="H100" i="8"/>
  <c r="G100" i="8"/>
  <c r="I100" i="8" s="1"/>
  <c r="F100" i="8"/>
  <c r="D100" i="8"/>
  <c r="C100" i="8"/>
  <c r="B100" i="8"/>
  <c r="AN99" i="8"/>
  <c r="AM99" i="8"/>
  <c r="AL99" i="8"/>
  <c r="AO99" i="8"/>
  <c r="AJ99" i="8"/>
  <c r="AI99" i="8"/>
  <c r="AH99" i="8"/>
  <c r="AK99" i="8" s="1"/>
  <c r="AF99" i="8"/>
  <c r="AE99" i="8"/>
  <c r="AD99" i="8"/>
  <c r="AB99" i="8"/>
  <c r="AC99" i="8" s="1"/>
  <c r="AA99" i="8"/>
  <c r="Z99" i="8"/>
  <c r="X99" i="8"/>
  <c r="W99" i="8"/>
  <c r="V99" i="8"/>
  <c r="Y99" i="8"/>
  <c r="T99" i="8"/>
  <c r="S99" i="8"/>
  <c r="R99" i="8"/>
  <c r="U99" i="8" s="1"/>
  <c r="P99" i="8"/>
  <c r="O99" i="8"/>
  <c r="N99" i="8"/>
  <c r="L99" i="8"/>
  <c r="K99" i="8"/>
  <c r="J99" i="8"/>
  <c r="M99" i="8" s="1"/>
  <c r="H99" i="8"/>
  <c r="G99" i="8"/>
  <c r="F99" i="8"/>
  <c r="I99" i="8" s="1"/>
  <c r="D99" i="8"/>
  <c r="C99" i="8"/>
  <c r="B99" i="8"/>
  <c r="E99" i="8"/>
  <c r="AN98" i="8"/>
  <c r="AM98" i="8"/>
  <c r="AL98" i="8"/>
  <c r="AJ98" i="8"/>
  <c r="AI98" i="8"/>
  <c r="AH98" i="8"/>
  <c r="AF98" i="8"/>
  <c r="AE98" i="8"/>
  <c r="AD98" i="8"/>
  <c r="AG98" i="8" s="1"/>
  <c r="AB98" i="8"/>
  <c r="AA98" i="8"/>
  <c r="Z98" i="8"/>
  <c r="AC98" i="8"/>
  <c r="X98" i="8"/>
  <c r="W98" i="8"/>
  <c r="Y98" i="8" s="1"/>
  <c r="V98" i="8"/>
  <c r="T98" i="8"/>
  <c r="S98" i="8"/>
  <c r="R98" i="8"/>
  <c r="P98" i="8"/>
  <c r="O98" i="8"/>
  <c r="N98" i="8"/>
  <c r="Q98" i="8"/>
  <c r="L98" i="8"/>
  <c r="K98" i="8"/>
  <c r="J98" i="8"/>
  <c r="M98" i="8"/>
  <c r="H98" i="8"/>
  <c r="G98" i="8"/>
  <c r="F98" i="8"/>
  <c r="D98" i="8"/>
  <c r="E98" i="8" s="1"/>
  <c r="C98" i="8"/>
  <c r="B98" i="8"/>
  <c r="AN97" i="8"/>
  <c r="AM97" i="8"/>
  <c r="AL97" i="8"/>
  <c r="AO97" i="8"/>
  <c r="AJ97" i="8"/>
  <c r="AI97" i="8"/>
  <c r="AH97" i="8"/>
  <c r="AK97" i="8" s="1"/>
  <c r="AF97" i="8"/>
  <c r="AE97" i="8"/>
  <c r="AD97" i="8"/>
  <c r="AB97" i="8"/>
  <c r="AA97" i="8"/>
  <c r="Z97" i="8"/>
  <c r="X97" i="8"/>
  <c r="W97" i="8"/>
  <c r="V97" i="8"/>
  <c r="Y97" i="8"/>
  <c r="T97" i="8"/>
  <c r="S97" i="8"/>
  <c r="R97" i="8"/>
  <c r="U97" i="8"/>
  <c r="P97" i="8"/>
  <c r="O97" i="8"/>
  <c r="N97" i="8"/>
  <c r="L97" i="8"/>
  <c r="K97" i="8"/>
  <c r="J97" i="8"/>
  <c r="H97" i="8"/>
  <c r="G97" i="8"/>
  <c r="F97" i="8"/>
  <c r="I97" i="8" s="1"/>
  <c r="D97" i="8"/>
  <c r="C97" i="8"/>
  <c r="B97" i="8"/>
  <c r="E97" i="8"/>
  <c r="AN96" i="8"/>
  <c r="AM96" i="8"/>
  <c r="AO96" i="8" s="1"/>
  <c r="AL96" i="8"/>
  <c r="AJ96" i="8"/>
  <c r="AI96" i="8"/>
  <c r="AH96" i="8"/>
  <c r="AF96" i="8"/>
  <c r="AE96" i="8"/>
  <c r="AD96" i="8"/>
  <c r="AG96" i="8"/>
  <c r="AB96" i="8"/>
  <c r="AA96" i="8"/>
  <c r="Z96" i="8"/>
  <c r="AC96" i="8"/>
  <c r="X96" i="8"/>
  <c r="W96" i="8"/>
  <c r="V96" i="8"/>
  <c r="T96" i="8"/>
  <c r="U96" i="8" s="1"/>
  <c r="S96" i="8"/>
  <c r="R96" i="8"/>
  <c r="P96" i="8"/>
  <c r="O96" i="8"/>
  <c r="N96" i="8"/>
  <c r="Q96" i="8"/>
  <c r="L96" i="8"/>
  <c r="K96" i="8"/>
  <c r="J96" i="8"/>
  <c r="M96" i="8" s="1"/>
  <c r="H96" i="8"/>
  <c r="G96" i="8"/>
  <c r="F96" i="8"/>
  <c r="D96" i="8"/>
  <c r="C96" i="8"/>
  <c r="B96" i="8"/>
  <c r="E96" i="8" s="1"/>
  <c r="AN95" i="8"/>
  <c r="AM95" i="8"/>
  <c r="AL95" i="8"/>
  <c r="AO95" i="8"/>
  <c r="AJ95" i="8"/>
  <c r="AI95" i="8"/>
  <c r="AH95" i="8"/>
  <c r="AK95" i="8"/>
  <c r="AF95" i="8"/>
  <c r="AE95" i="8"/>
  <c r="AD95" i="8"/>
  <c r="AB95" i="8"/>
  <c r="AA95" i="8"/>
  <c r="Z95" i="8"/>
  <c r="X95" i="8"/>
  <c r="W95" i="8"/>
  <c r="V95" i="8"/>
  <c r="Y95" i="8" s="1"/>
  <c r="T95" i="8"/>
  <c r="S95" i="8"/>
  <c r="R95" i="8"/>
  <c r="U95" i="8"/>
  <c r="P95" i="8"/>
  <c r="O95" i="8"/>
  <c r="Q95" i="8" s="1"/>
  <c r="N95" i="8"/>
  <c r="L95" i="8"/>
  <c r="K95" i="8"/>
  <c r="J95" i="8"/>
  <c r="H95" i="8"/>
  <c r="G95" i="8"/>
  <c r="F95" i="8"/>
  <c r="I95" i="8"/>
  <c r="D95" i="8"/>
  <c r="C95" i="8"/>
  <c r="B95" i="8"/>
  <c r="E95" i="8"/>
  <c r="AN94" i="8"/>
  <c r="AM94" i="8"/>
  <c r="AL94" i="8"/>
  <c r="AJ94" i="8"/>
  <c r="AK94" i="8" s="1"/>
  <c r="AI94" i="8"/>
  <c r="AH94" i="8"/>
  <c r="AF94" i="8"/>
  <c r="AE94" i="8"/>
  <c r="AD94" i="8"/>
  <c r="AG94" i="8"/>
  <c r="AB94" i="8"/>
  <c r="AA94" i="8"/>
  <c r="Z94" i="8"/>
  <c r="AC94" i="8" s="1"/>
  <c r="X94" i="8"/>
  <c r="W94" i="8"/>
  <c r="V94" i="8"/>
  <c r="T94" i="8"/>
  <c r="S94" i="8"/>
  <c r="R94" i="8"/>
  <c r="P94" i="8"/>
  <c r="O94" i="8"/>
  <c r="N94" i="8"/>
  <c r="Q94" i="8"/>
  <c r="L94" i="8"/>
  <c r="K94" i="8"/>
  <c r="J94" i="8"/>
  <c r="M94" i="8"/>
  <c r="H94" i="8"/>
  <c r="G94" i="8"/>
  <c r="F94" i="8"/>
  <c r="D94" i="8"/>
  <c r="C94" i="8"/>
  <c r="B94" i="8"/>
  <c r="AN93" i="8"/>
  <c r="AM93" i="8"/>
  <c r="AL93" i="8"/>
  <c r="AO93" i="8" s="1"/>
  <c r="AJ93" i="8"/>
  <c r="AI93" i="8"/>
  <c r="AH93" i="8"/>
  <c r="AK93" i="8"/>
  <c r="AF93" i="8"/>
  <c r="AE93" i="8"/>
  <c r="AG93" i="8" s="1"/>
  <c r="AD93" i="8"/>
  <c r="AB93" i="8"/>
  <c r="AA93" i="8"/>
  <c r="Z93" i="8"/>
  <c r="X93" i="8"/>
  <c r="W93" i="8"/>
  <c r="V93" i="8"/>
  <c r="Y93" i="8"/>
  <c r="T93" i="8"/>
  <c r="S93" i="8"/>
  <c r="R93" i="8"/>
  <c r="U93" i="8"/>
  <c r="P93" i="8"/>
  <c r="O93" i="8"/>
  <c r="N93" i="8"/>
  <c r="L93" i="8"/>
  <c r="M93" i="8" s="1"/>
  <c r="K93" i="8"/>
  <c r="J93" i="8"/>
  <c r="H93" i="8"/>
  <c r="G93" i="8"/>
  <c r="F93" i="8"/>
  <c r="I93" i="8"/>
  <c r="D93" i="8"/>
  <c r="C93" i="8"/>
  <c r="B93" i="8"/>
  <c r="E93" i="8" s="1"/>
  <c r="AN92" i="8"/>
  <c r="AM92" i="8"/>
  <c r="AL92" i="8"/>
  <c r="AJ92" i="8"/>
  <c r="AI92" i="8"/>
  <c r="AH92" i="8"/>
  <c r="AK92" i="8" s="1"/>
  <c r="AF92" i="8"/>
  <c r="AE92" i="8"/>
  <c r="AD92" i="8"/>
  <c r="AG92" i="8"/>
  <c r="AB92" i="8"/>
  <c r="AA92" i="8"/>
  <c r="Z92" i="8"/>
  <c r="AC92" i="8"/>
  <c r="X92" i="8"/>
  <c r="W92" i="8"/>
  <c r="V92" i="8"/>
  <c r="T92" i="8"/>
  <c r="S92" i="8"/>
  <c r="R92" i="8"/>
  <c r="P92" i="8"/>
  <c r="O92" i="8"/>
  <c r="N92" i="8"/>
  <c r="Q92" i="8" s="1"/>
  <c r="L92" i="8"/>
  <c r="K92" i="8"/>
  <c r="J92" i="8"/>
  <c r="M92" i="8"/>
  <c r="H92" i="8"/>
  <c r="G92" i="8"/>
  <c r="I92" i="8" s="1"/>
  <c r="F92" i="8"/>
  <c r="D92" i="8"/>
  <c r="C92" i="8"/>
  <c r="B92" i="8"/>
  <c r="AN88" i="8"/>
  <c r="AM88" i="8"/>
  <c r="AL88" i="8"/>
  <c r="AJ88" i="8"/>
  <c r="AI88" i="8"/>
  <c r="AH88" i="8"/>
  <c r="AF88" i="8"/>
  <c r="AE88" i="8"/>
  <c r="AD88" i="8"/>
  <c r="AG88" i="8" s="1"/>
  <c r="AB88" i="8"/>
  <c r="AA88" i="8"/>
  <c r="Z88" i="8"/>
  <c r="X88" i="8"/>
  <c r="W88" i="8"/>
  <c r="V88" i="8"/>
  <c r="T88" i="8"/>
  <c r="S88" i="8"/>
  <c r="R88" i="8"/>
  <c r="P88" i="8"/>
  <c r="O88" i="8"/>
  <c r="N88" i="8"/>
  <c r="L88" i="8"/>
  <c r="L90" i="8" s="1"/>
  <c r="K88" i="8"/>
  <c r="J88" i="8"/>
  <c r="H88" i="8"/>
  <c r="G88" i="8"/>
  <c r="F88" i="8"/>
  <c r="I88" i="8" s="1"/>
  <c r="D88" i="8"/>
  <c r="C88" i="8"/>
  <c r="B88" i="8"/>
  <c r="AN86" i="8"/>
  <c r="AN104" i="8" s="1"/>
  <c r="AM86" i="8"/>
  <c r="AM104" i="8" s="1"/>
  <c r="AL86" i="8"/>
  <c r="AL104" i="8" s="1"/>
  <c r="AJ86" i="8"/>
  <c r="AJ104" i="8"/>
  <c r="AI86" i="8"/>
  <c r="AI104" i="8" s="1"/>
  <c r="AH86" i="8"/>
  <c r="AH104" i="8" s="1"/>
  <c r="AK104" i="8" s="1"/>
  <c r="AF86" i="8"/>
  <c r="AF104" i="8" s="1"/>
  <c r="AE86" i="8"/>
  <c r="AE104" i="8"/>
  <c r="AD86" i="8"/>
  <c r="AD104" i="8" s="1"/>
  <c r="AB86" i="8"/>
  <c r="AB104" i="8" s="1"/>
  <c r="AA86" i="8"/>
  <c r="AA104" i="8"/>
  <c r="Z86" i="8"/>
  <c r="Z104" i="8" s="1"/>
  <c r="AC104" i="8" s="1"/>
  <c r="X86" i="8"/>
  <c r="X104" i="8" s="1"/>
  <c r="W86" i="8"/>
  <c r="W104" i="8" s="1"/>
  <c r="V86" i="8"/>
  <c r="V104" i="8" s="1"/>
  <c r="T86" i="8"/>
  <c r="T104" i="8"/>
  <c r="S86" i="8"/>
  <c r="S104" i="8" s="1"/>
  <c r="R86" i="8"/>
  <c r="R104" i="8" s="1"/>
  <c r="U104" i="8" s="1"/>
  <c r="P86" i="8"/>
  <c r="P104" i="8" s="1"/>
  <c r="O86" i="8"/>
  <c r="O104" i="8"/>
  <c r="N86" i="8"/>
  <c r="N104" i="8" s="1"/>
  <c r="L86" i="8"/>
  <c r="L104" i="8" s="1"/>
  <c r="K86" i="8"/>
  <c r="K104" i="8"/>
  <c r="J86" i="8"/>
  <c r="J104" i="8" s="1"/>
  <c r="M104" i="8" s="1"/>
  <c r="H86" i="8"/>
  <c r="H104" i="8" s="1"/>
  <c r="G86" i="8"/>
  <c r="G104" i="8" s="1"/>
  <c r="F86" i="8"/>
  <c r="F104" i="8" s="1"/>
  <c r="I104" i="8" s="1"/>
  <c r="D86" i="8"/>
  <c r="D104" i="8"/>
  <c r="C86" i="8"/>
  <c r="C104" i="8" s="1"/>
  <c r="B86" i="8"/>
  <c r="B104" i="8" s="1"/>
  <c r="E104" i="8" s="1"/>
  <c r="AO85" i="8"/>
  <c r="AK85" i="8"/>
  <c r="AG85" i="8"/>
  <c r="AC85" i="8"/>
  <c r="Y85" i="8"/>
  <c r="U85" i="8"/>
  <c r="Q85" i="8"/>
  <c r="M85" i="8"/>
  <c r="I85" i="8"/>
  <c r="E85" i="8"/>
  <c r="AO84" i="8"/>
  <c r="AK84" i="8"/>
  <c r="AG84" i="8"/>
  <c r="AC84" i="8"/>
  <c r="Y84" i="8"/>
  <c r="U84" i="8"/>
  <c r="Q84" i="8"/>
  <c r="M84" i="8"/>
  <c r="I84" i="8"/>
  <c r="E84" i="8"/>
  <c r="AO83" i="8"/>
  <c r="AK83" i="8"/>
  <c r="AG83" i="8"/>
  <c r="AC83" i="8"/>
  <c r="Y83" i="8"/>
  <c r="U83" i="8"/>
  <c r="Q83" i="8"/>
  <c r="M83" i="8"/>
  <c r="I83" i="8"/>
  <c r="E83" i="8"/>
  <c r="AO82" i="8"/>
  <c r="AK82" i="8"/>
  <c r="AG82" i="8"/>
  <c r="AC82" i="8"/>
  <c r="Y82" i="8"/>
  <c r="U82" i="8"/>
  <c r="Q82" i="8"/>
  <c r="M82" i="8"/>
  <c r="I82" i="8"/>
  <c r="E82" i="8"/>
  <c r="AO81" i="8"/>
  <c r="AK81" i="8"/>
  <c r="AG81" i="8"/>
  <c r="AC81" i="8"/>
  <c r="Y81" i="8"/>
  <c r="U81" i="8"/>
  <c r="Q81" i="8"/>
  <c r="M81" i="8"/>
  <c r="I81" i="8"/>
  <c r="E81" i="8"/>
  <c r="AO80" i="8"/>
  <c r="AK80" i="8"/>
  <c r="AG80" i="8"/>
  <c r="AC80" i="8"/>
  <c r="Y80" i="8"/>
  <c r="U80" i="8"/>
  <c r="Q80" i="8"/>
  <c r="M80" i="8"/>
  <c r="I80" i="8"/>
  <c r="E80" i="8"/>
  <c r="AO79" i="8"/>
  <c r="AK79" i="8"/>
  <c r="AG79" i="8"/>
  <c r="AC79" i="8"/>
  <c r="Y79" i="8"/>
  <c r="U79" i="8"/>
  <c r="Q79" i="8"/>
  <c r="M79" i="8"/>
  <c r="I79" i="8"/>
  <c r="E79" i="8"/>
  <c r="AN77" i="8"/>
  <c r="AN103" i="8" s="1"/>
  <c r="AM77" i="8"/>
  <c r="AL77" i="8"/>
  <c r="AL89" i="8" s="1"/>
  <c r="AJ77" i="8"/>
  <c r="AJ103" i="8" s="1"/>
  <c r="AI77" i="8"/>
  <c r="AI103" i="8" s="1"/>
  <c r="AH77" i="8"/>
  <c r="AF77" i="8"/>
  <c r="AF103" i="8" s="1"/>
  <c r="AE77" i="8"/>
  <c r="AE103" i="8" s="1"/>
  <c r="AD77" i="8"/>
  <c r="AB77" i="8"/>
  <c r="AB103" i="8" s="1"/>
  <c r="AA77" i="8"/>
  <c r="AC77" i="8" s="1"/>
  <c r="Z77" i="8"/>
  <c r="X77" i="8"/>
  <c r="X103" i="8" s="1"/>
  <c r="W77" i="8"/>
  <c r="V77" i="8"/>
  <c r="T77" i="8"/>
  <c r="T103" i="8" s="1"/>
  <c r="S77" i="8"/>
  <c r="S103" i="8" s="1"/>
  <c r="U103" i="8" s="1"/>
  <c r="R77" i="8"/>
  <c r="P77" i="8"/>
  <c r="Q77" i="8" s="1"/>
  <c r="O77" i="8"/>
  <c r="O103" i="8" s="1"/>
  <c r="N77" i="8"/>
  <c r="L77" i="8"/>
  <c r="L103" i="8" s="1"/>
  <c r="M103" i="8" s="1"/>
  <c r="K77" i="8"/>
  <c r="J77" i="8"/>
  <c r="H77" i="8"/>
  <c r="H103" i="8" s="1"/>
  <c r="G77" i="8"/>
  <c r="F77" i="8"/>
  <c r="I77" i="8" s="1"/>
  <c r="D77" i="8"/>
  <c r="D103" i="8" s="1"/>
  <c r="C77" i="8"/>
  <c r="C103" i="8" s="1"/>
  <c r="E103" i="8" s="1"/>
  <c r="B77" i="8"/>
  <c r="AO76" i="8"/>
  <c r="AK76" i="8"/>
  <c r="AG76" i="8"/>
  <c r="AC76" i="8"/>
  <c r="Y76" i="8"/>
  <c r="U76" i="8"/>
  <c r="Q76" i="8"/>
  <c r="M76" i="8"/>
  <c r="I76" i="8"/>
  <c r="E76" i="8"/>
  <c r="AO75" i="8"/>
  <c r="AK75" i="8"/>
  <c r="AG75" i="8"/>
  <c r="AC75" i="8"/>
  <c r="Y75" i="8"/>
  <c r="U75" i="8"/>
  <c r="Q75" i="8"/>
  <c r="M75" i="8"/>
  <c r="I75" i="8"/>
  <c r="E75" i="8"/>
  <c r="AO74" i="8"/>
  <c r="AK74" i="8"/>
  <c r="AG74" i="8"/>
  <c r="AC74" i="8"/>
  <c r="Y74" i="8"/>
  <c r="U74" i="8"/>
  <c r="Q74" i="8"/>
  <c r="M74" i="8"/>
  <c r="I74" i="8"/>
  <c r="E74" i="8"/>
  <c r="AO73" i="8"/>
  <c r="AK73" i="8"/>
  <c r="AG73" i="8"/>
  <c r="AC73" i="8"/>
  <c r="Y73" i="8"/>
  <c r="U73" i="8"/>
  <c r="Q73" i="8"/>
  <c r="M73" i="8"/>
  <c r="I73" i="8"/>
  <c r="E73" i="8"/>
  <c r="AO72" i="8"/>
  <c r="AK72" i="8"/>
  <c r="AG72" i="8"/>
  <c r="AC72" i="8"/>
  <c r="Y72" i="8"/>
  <c r="U72" i="8"/>
  <c r="Q72" i="8"/>
  <c r="M72" i="8"/>
  <c r="I72" i="8"/>
  <c r="E72" i="8"/>
  <c r="AO71" i="8"/>
  <c r="AK71" i="8"/>
  <c r="AG71" i="8"/>
  <c r="AC71" i="8"/>
  <c r="Y71" i="8"/>
  <c r="U71" i="8"/>
  <c r="Q71" i="8"/>
  <c r="M71" i="8"/>
  <c r="I71" i="8"/>
  <c r="E71" i="8"/>
  <c r="AO70" i="8"/>
  <c r="AK70" i="8"/>
  <c r="AG70" i="8"/>
  <c r="AC70" i="8"/>
  <c r="Y70" i="8"/>
  <c r="U70" i="8"/>
  <c r="Q70" i="8"/>
  <c r="M70" i="8"/>
  <c r="I70" i="8"/>
  <c r="E70" i="8"/>
  <c r="AO69" i="8"/>
  <c r="AK69" i="8"/>
  <c r="AG69" i="8"/>
  <c r="AC69" i="8"/>
  <c r="Y69" i="8"/>
  <c r="U69" i="8"/>
  <c r="Q69" i="8"/>
  <c r="M69" i="8"/>
  <c r="I69" i="8"/>
  <c r="E69" i="8"/>
  <c r="AN67" i="8"/>
  <c r="AM67" i="8"/>
  <c r="AL67" i="8"/>
  <c r="AO67" i="8" s="1"/>
  <c r="AJ67" i="8"/>
  <c r="AK67" i="8" s="1"/>
  <c r="AI67" i="8"/>
  <c r="AH67" i="8"/>
  <c r="AF67" i="8"/>
  <c r="AE67" i="8"/>
  <c r="AD67" i="8"/>
  <c r="AG67" i="8" s="1"/>
  <c r="AB67" i="8"/>
  <c r="AC67" i="8" s="1"/>
  <c r="AA67" i="8"/>
  <c r="Z67" i="8"/>
  <c r="X67" i="8"/>
  <c r="W67" i="8"/>
  <c r="V67" i="8"/>
  <c r="Y67" i="8" s="1"/>
  <c r="T67" i="8"/>
  <c r="U67" i="8" s="1"/>
  <c r="S67" i="8"/>
  <c r="R67" i="8"/>
  <c r="P67" i="8"/>
  <c r="O67" i="8"/>
  <c r="N67" i="8"/>
  <c r="Q67" i="8" s="1"/>
  <c r="L67" i="8"/>
  <c r="M67" i="8" s="1"/>
  <c r="K67" i="8"/>
  <c r="J67" i="8"/>
  <c r="H67" i="8"/>
  <c r="G67" i="8"/>
  <c r="F67" i="8"/>
  <c r="I67" i="8" s="1"/>
  <c r="D67" i="8"/>
  <c r="E67" i="8" s="1"/>
  <c r="C67" i="8"/>
  <c r="B67" i="8"/>
  <c r="AO66" i="8"/>
  <c r="AK66" i="8"/>
  <c r="AG66" i="8"/>
  <c r="AC66" i="8"/>
  <c r="Y66" i="8"/>
  <c r="U66" i="8"/>
  <c r="Q66" i="8"/>
  <c r="M66" i="8"/>
  <c r="I66" i="8"/>
  <c r="E66" i="8"/>
  <c r="AO65" i="8"/>
  <c r="AK65" i="8"/>
  <c r="AG65" i="8"/>
  <c r="AC65" i="8"/>
  <c r="Y65" i="8"/>
  <c r="U65" i="8"/>
  <c r="Q65" i="8"/>
  <c r="M65" i="8"/>
  <c r="I65" i="8"/>
  <c r="E65" i="8"/>
  <c r="AN64" i="8"/>
  <c r="AO64" i="8" s="1"/>
  <c r="AM64" i="8"/>
  <c r="AL64" i="8"/>
  <c r="AJ64" i="8"/>
  <c r="AI64" i="8"/>
  <c r="AH64" i="8"/>
  <c r="AK64" i="8" s="1"/>
  <c r="AF64" i="8"/>
  <c r="AG64" i="8" s="1"/>
  <c r="AE64" i="8"/>
  <c r="AD64" i="8"/>
  <c r="AB64" i="8"/>
  <c r="AA64" i="8"/>
  <c r="Z64" i="8"/>
  <c r="AC64" i="8" s="1"/>
  <c r="X64" i="8"/>
  <c r="W64" i="8"/>
  <c r="Y64" i="8" s="1"/>
  <c r="V64" i="8"/>
  <c r="T64" i="8"/>
  <c r="S64" i="8"/>
  <c r="R64" i="8"/>
  <c r="U64" i="8" s="1"/>
  <c r="P64" i="8"/>
  <c r="O64" i="8"/>
  <c r="Q64" i="8" s="1"/>
  <c r="N64" i="8"/>
  <c r="L64" i="8"/>
  <c r="K64" i="8"/>
  <c r="J64" i="8"/>
  <c r="M64" i="8" s="1"/>
  <c r="H64" i="8"/>
  <c r="G64" i="8"/>
  <c r="I64" i="8" s="1"/>
  <c r="F64" i="8"/>
  <c r="D64" i="8"/>
  <c r="C64" i="8"/>
  <c r="B64" i="8"/>
  <c r="E64" i="8" s="1"/>
  <c r="AO63" i="8"/>
  <c r="AK63" i="8"/>
  <c r="AG63" i="8"/>
  <c r="AC63" i="8"/>
  <c r="Y63" i="8"/>
  <c r="U63" i="8"/>
  <c r="Q63" i="8"/>
  <c r="M63" i="8"/>
  <c r="I63" i="8"/>
  <c r="E63" i="8"/>
  <c r="AO62" i="8"/>
  <c r="AK62" i="8"/>
  <c r="AG62" i="8"/>
  <c r="AC62" i="8"/>
  <c r="Y62" i="8"/>
  <c r="U62" i="8"/>
  <c r="Q62" i="8"/>
  <c r="M62" i="8"/>
  <c r="I62" i="8"/>
  <c r="E62" i="8"/>
  <c r="AO61" i="8"/>
  <c r="AK61" i="8"/>
  <c r="AG61" i="8"/>
  <c r="AC61" i="8"/>
  <c r="Y61" i="8"/>
  <c r="U61" i="8"/>
  <c r="Q61" i="8"/>
  <c r="M61" i="8"/>
  <c r="I61" i="8"/>
  <c r="E61" i="8"/>
  <c r="AO60" i="8"/>
  <c r="AK60" i="8"/>
  <c r="AG60" i="8"/>
  <c r="AC60" i="8"/>
  <c r="Y60" i="8"/>
  <c r="U60" i="8"/>
  <c r="Q60" i="8"/>
  <c r="M60" i="8"/>
  <c r="I60" i="8"/>
  <c r="E60" i="8"/>
  <c r="AO59" i="8"/>
  <c r="AK59" i="8"/>
  <c r="AG59" i="8"/>
  <c r="AC59" i="8"/>
  <c r="Y59" i="8"/>
  <c r="U59" i="8"/>
  <c r="Q59" i="8"/>
  <c r="M59" i="8"/>
  <c r="I59" i="8"/>
  <c r="E59" i="8"/>
  <c r="AO58" i="8"/>
  <c r="AK58" i="8"/>
  <c r="AG58" i="8"/>
  <c r="AC58" i="8"/>
  <c r="Y58" i="8"/>
  <c r="U58" i="8"/>
  <c r="Q58" i="8"/>
  <c r="M58" i="8"/>
  <c r="I58" i="8"/>
  <c r="E58" i="8"/>
  <c r="AN57" i="8"/>
  <c r="AN102" i="8" s="1"/>
  <c r="AM57" i="8"/>
  <c r="AM102" i="8" s="1"/>
  <c r="AL57" i="8"/>
  <c r="AL102" i="8" s="1"/>
  <c r="AO102" i="8" s="1"/>
  <c r="AJ57" i="8"/>
  <c r="AJ102" i="8" s="1"/>
  <c r="AK102" i="8" s="1"/>
  <c r="AI57" i="8"/>
  <c r="AH57" i="8"/>
  <c r="AF57" i="8"/>
  <c r="AF102" i="8" s="1"/>
  <c r="AE57" i="8"/>
  <c r="AD57" i="8"/>
  <c r="AD102" i="8" s="1"/>
  <c r="AG102" i="8" s="1"/>
  <c r="AB57" i="8"/>
  <c r="AB102" i="8" s="1"/>
  <c r="AA57" i="8"/>
  <c r="AA102" i="8" s="1"/>
  <c r="Z57" i="8"/>
  <c r="X57" i="8"/>
  <c r="X102" i="8" s="1"/>
  <c r="W57" i="8"/>
  <c r="W102" i="8" s="1"/>
  <c r="V57" i="8"/>
  <c r="V102" i="8" s="1"/>
  <c r="Y102" i="8" s="1"/>
  <c r="T57" i="8"/>
  <c r="T102" i="8" s="1"/>
  <c r="U102" i="8" s="1"/>
  <c r="S57" i="8"/>
  <c r="R57" i="8"/>
  <c r="P57" i="8"/>
  <c r="P102" i="8" s="1"/>
  <c r="O57" i="8"/>
  <c r="N57" i="8"/>
  <c r="N102" i="8" s="1"/>
  <c r="L57" i="8"/>
  <c r="L102" i="8" s="1"/>
  <c r="K57" i="8"/>
  <c r="K102" i="8" s="1"/>
  <c r="J57" i="8"/>
  <c r="J102" i="8" s="1"/>
  <c r="H57" i="8"/>
  <c r="H102" i="8" s="1"/>
  <c r="G57" i="8"/>
  <c r="G102" i="8" s="1"/>
  <c r="F57" i="8"/>
  <c r="F102" i="8" s="1"/>
  <c r="I102" i="8" s="1"/>
  <c r="D57" i="8"/>
  <c r="D102" i="8" s="1"/>
  <c r="E102" i="8" s="1"/>
  <c r="C57" i="8"/>
  <c r="B57" i="8"/>
  <c r="AO56" i="8"/>
  <c r="AK56" i="8"/>
  <c r="AG56" i="8"/>
  <c r="AC56" i="8"/>
  <c r="Y56" i="8"/>
  <c r="U56" i="8"/>
  <c r="Q56" i="8"/>
  <c r="M56" i="8"/>
  <c r="I56" i="8"/>
  <c r="E56" i="8"/>
  <c r="AO55" i="8"/>
  <c r="AK55" i="8"/>
  <c r="AG55" i="8"/>
  <c r="AC55" i="8"/>
  <c r="Y55" i="8"/>
  <c r="U55" i="8"/>
  <c r="Q55" i="8"/>
  <c r="M55" i="8"/>
  <c r="I55" i="8"/>
  <c r="E55" i="8"/>
  <c r="AO54" i="8"/>
  <c r="AK54" i="8"/>
  <c r="AG54" i="8"/>
  <c r="AC54" i="8"/>
  <c r="Y54" i="8"/>
  <c r="U54" i="8"/>
  <c r="Q54" i="8"/>
  <c r="M54" i="8"/>
  <c r="I54" i="8"/>
  <c r="E54" i="8"/>
  <c r="AO53" i="8"/>
  <c r="AK53" i="8"/>
  <c r="AG53" i="8"/>
  <c r="AC53" i="8"/>
  <c r="Y53" i="8"/>
  <c r="U53" i="8"/>
  <c r="Q53" i="8"/>
  <c r="M53" i="8"/>
  <c r="I53" i="8"/>
  <c r="E53" i="8"/>
  <c r="AO52" i="8"/>
  <c r="AK52" i="8"/>
  <c r="AG52" i="8"/>
  <c r="AC52" i="8"/>
  <c r="Y52" i="8"/>
  <c r="U52" i="8"/>
  <c r="Q52" i="8"/>
  <c r="M52" i="8"/>
  <c r="I52" i="8"/>
  <c r="E52" i="8"/>
  <c r="AO51" i="8"/>
  <c r="AK51" i="8"/>
  <c r="AG51" i="8"/>
  <c r="AC51" i="8"/>
  <c r="Y51" i="8"/>
  <c r="U51" i="8"/>
  <c r="Q51" i="8"/>
  <c r="M51" i="8"/>
  <c r="I51" i="8"/>
  <c r="E51" i="8"/>
  <c r="AO50" i="8"/>
  <c r="AK50" i="8"/>
  <c r="AG50" i="8"/>
  <c r="AC50" i="8"/>
  <c r="Y50" i="8"/>
  <c r="U50" i="8"/>
  <c r="Q50" i="8"/>
  <c r="M50" i="8"/>
  <c r="I50" i="8"/>
  <c r="E50" i="8"/>
  <c r="AO49" i="8"/>
  <c r="AK49" i="8"/>
  <c r="AG49" i="8"/>
  <c r="AC49" i="8"/>
  <c r="Y49" i="8"/>
  <c r="U49" i="8"/>
  <c r="Q49" i="8"/>
  <c r="M49" i="8"/>
  <c r="I49" i="8"/>
  <c r="E49" i="8"/>
  <c r="AO48" i="8"/>
  <c r="AK48" i="8"/>
  <c r="AG48" i="8"/>
  <c r="AC48" i="8"/>
  <c r="Y48" i="8"/>
  <c r="U48" i="8"/>
  <c r="Q48" i="8"/>
  <c r="M48" i="8"/>
  <c r="I48" i="8"/>
  <c r="E48" i="8"/>
  <c r="AN46" i="8"/>
  <c r="AM46" i="8"/>
  <c r="AL46" i="8"/>
  <c r="AJ46" i="8"/>
  <c r="AI46" i="8"/>
  <c r="AI89" i="8" s="1"/>
  <c r="AI90" i="8" s="1"/>
  <c r="AH46" i="8"/>
  <c r="AF46" i="8"/>
  <c r="AE46" i="8"/>
  <c r="AE89" i="8"/>
  <c r="AD46" i="8"/>
  <c r="AG46" i="8"/>
  <c r="AB46" i="8"/>
  <c r="AA46" i="8"/>
  <c r="AA89" i="8" s="1"/>
  <c r="Z46" i="8"/>
  <c r="X46" i="8"/>
  <c r="W46" i="8"/>
  <c r="W89" i="8"/>
  <c r="W90" i="8" s="1"/>
  <c r="V46" i="8"/>
  <c r="T46" i="8"/>
  <c r="S46" i="8"/>
  <c r="S89" i="8"/>
  <c r="R46" i="8"/>
  <c r="P46" i="8"/>
  <c r="O46" i="8"/>
  <c r="N46" i="8"/>
  <c r="Q46" i="8" s="1"/>
  <c r="L46" i="8"/>
  <c r="L89" i="8" s="1"/>
  <c r="M89" i="8" s="1"/>
  <c r="K46" i="8"/>
  <c r="K89" i="8"/>
  <c r="K90" i="8" s="1"/>
  <c r="J46" i="8"/>
  <c r="H46" i="8"/>
  <c r="G46" i="8"/>
  <c r="F46" i="8"/>
  <c r="D46" i="8"/>
  <c r="D89" i="8"/>
  <c r="D90" i="8" s="1"/>
  <c r="C46" i="8"/>
  <c r="C89" i="8" s="1"/>
  <c r="C90" i="8" s="1"/>
  <c r="B46" i="8"/>
  <c r="AO45" i="8"/>
  <c r="AK45" i="8"/>
  <c r="AG45" i="8"/>
  <c r="AC45" i="8"/>
  <c r="Y45" i="8"/>
  <c r="U45" i="8"/>
  <c r="Q45" i="8"/>
  <c r="M45" i="8"/>
  <c r="I45" i="8"/>
  <c r="E45" i="8"/>
  <c r="AN44" i="8"/>
  <c r="AN89" i="8" s="1"/>
  <c r="AN90" i="8" s="1"/>
  <c r="AM44" i="8"/>
  <c r="AM89" i="8" s="1"/>
  <c r="AL44" i="8"/>
  <c r="AJ44" i="8"/>
  <c r="AI44" i="8"/>
  <c r="AH44" i="8"/>
  <c r="AK44" i="8" s="1"/>
  <c r="AF44" i="8"/>
  <c r="AF89" i="8" s="1"/>
  <c r="AF90" i="8" s="1"/>
  <c r="AE44" i="8"/>
  <c r="AD44" i="8"/>
  <c r="AB44" i="8"/>
  <c r="AB89" i="8" s="1"/>
  <c r="AA44" i="8"/>
  <c r="Z44" i="8"/>
  <c r="AC44" i="8" s="1"/>
  <c r="X44" i="8"/>
  <c r="X89" i="8" s="1"/>
  <c r="X90" i="8" s="1"/>
  <c r="W44" i="8"/>
  <c r="V44" i="8"/>
  <c r="T44" i="8"/>
  <c r="T89" i="8" s="1"/>
  <c r="T90" i="8" s="1"/>
  <c r="S44" i="8"/>
  <c r="R44" i="8"/>
  <c r="U44" i="8" s="1"/>
  <c r="P44" i="8"/>
  <c r="P89" i="8" s="1"/>
  <c r="P90" i="8" s="1"/>
  <c r="O44" i="8"/>
  <c r="O89" i="8" s="1"/>
  <c r="O90" i="8" s="1"/>
  <c r="N44" i="8"/>
  <c r="L44" i="8"/>
  <c r="K44" i="8"/>
  <c r="J44" i="8"/>
  <c r="M44" i="8" s="1"/>
  <c r="H44" i="8"/>
  <c r="H89" i="8" s="1"/>
  <c r="H90" i="8" s="1"/>
  <c r="G44" i="8"/>
  <c r="G89" i="8" s="1"/>
  <c r="F44" i="8"/>
  <c r="D44" i="8"/>
  <c r="C44" i="8"/>
  <c r="B44" i="8"/>
  <c r="E44" i="8" s="1"/>
  <c r="AO43" i="8"/>
  <c r="AK43" i="8"/>
  <c r="AG43" i="8"/>
  <c r="AC43" i="8"/>
  <c r="Y43" i="8"/>
  <c r="U43" i="8"/>
  <c r="Q43" i="8"/>
  <c r="M43" i="8"/>
  <c r="I43" i="8"/>
  <c r="E43" i="8"/>
  <c r="AO42" i="8"/>
  <c r="AK42" i="8"/>
  <c r="AG42" i="8"/>
  <c r="AC42" i="8"/>
  <c r="Y42" i="8"/>
  <c r="U42" i="8"/>
  <c r="Q42" i="8"/>
  <c r="M42" i="8"/>
  <c r="I42" i="8"/>
  <c r="E42" i="8"/>
  <c r="AO41" i="8"/>
  <c r="AK41" i="8"/>
  <c r="AG41" i="8"/>
  <c r="AC41" i="8"/>
  <c r="Y41" i="8"/>
  <c r="U41" i="8"/>
  <c r="Q41" i="8"/>
  <c r="M41" i="8"/>
  <c r="I41" i="8"/>
  <c r="E41" i="8"/>
  <c r="AO40" i="8"/>
  <c r="AK40" i="8"/>
  <c r="AG40" i="8"/>
  <c r="AC40" i="8"/>
  <c r="Y40" i="8"/>
  <c r="U40" i="8"/>
  <c r="Q40" i="8"/>
  <c r="M40" i="8"/>
  <c r="I40" i="8"/>
  <c r="E40" i="8"/>
  <c r="AO39" i="8"/>
  <c r="AK39" i="8"/>
  <c r="AG39" i="8"/>
  <c r="AC39" i="8"/>
  <c r="Y39" i="8"/>
  <c r="U39" i="8"/>
  <c r="Q39" i="8"/>
  <c r="M39" i="8"/>
  <c r="I39" i="8"/>
  <c r="E39" i="8"/>
  <c r="AO38" i="8"/>
  <c r="AK38" i="8"/>
  <c r="AG38" i="8"/>
  <c r="AC38" i="8"/>
  <c r="Y38" i="8"/>
  <c r="U38" i="8"/>
  <c r="Q38" i="8"/>
  <c r="M38" i="8"/>
  <c r="I38" i="8"/>
  <c r="E38" i="8"/>
  <c r="AO37" i="8"/>
  <c r="AK37" i="8"/>
  <c r="AG37" i="8"/>
  <c r="AC37" i="8"/>
  <c r="Y37" i="8"/>
  <c r="U37" i="8"/>
  <c r="Q37" i="8"/>
  <c r="M37" i="8"/>
  <c r="I37" i="8"/>
  <c r="E37" i="8"/>
  <c r="AO36" i="8"/>
  <c r="AK36" i="8"/>
  <c r="AG36" i="8"/>
  <c r="AC36" i="8"/>
  <c r="Y36" i="8"/>
  <c r="U36" i="8"/>
  <c r="Q36" i="8"/>
  <c r="M36" i="8"/>
  <c r="I36" i="8"/>
  <c r="E36" i="8"/>
  <c r="AO34" i="8"/>
  <c r="AK34" i="8"/>
  <c r="AG34" i="8"/>
  <c r="AC34" i="8"/>
  <c r="Y34" i="8"/>
  <c r="U34" i="8"/>
  <c r="Q34" i="8"/>
  <c r="M34" i="8"/>
  <c r="I34" i="8"/>
  <c r="E34" i="8"/>
  <c r="AO33" i="8"/>
  <c r="AK33" i="8"/>
  <c r="AG33" i="8"/>
  <c r="AC33" i="8"/>
  <c r="Y33" i="8"/>
  <c r="U33" i="8"/>
  <c r="Q33" i="8"/>
  <c r="M33" i="8"/>
  <c r="I33" i="8"/>
  <c r="E33" i="8"/>
  <c r="AO32" i="8"/>
  <c r="AK32" i="8"/>
  <c r="AG32" i="8"/>
  <c r="AC32" i="8"/>
  <c r="Y32" i="8"/>
  <c r="U32" i="8"/>
  <c r="Q32" i="8"/>
  <c r="M32" i="8"/>
  <c r="I32" i="8"/>
  <c r="E32" i="8"/>
  <c r="AO31" i="8"/>
  <c r="AK31" i="8"/>
  <c r="AG31" i="8"/>
  <c r="AC31" i="8"/>
  <c r="Y31" i="8"/>
  <c r="U31" i="8"/>
  <c r="Q31" i="8"/>
  <c r="M31" i="8"/>
  <c r="I31" i="8"/>
  <c r="E31" i="8"/>
  <c r="AO29" i="8"/>
  <c r="AK29" i="8"/>
  <c r="AG29" i="8"/>
  <c r="AC29" i="8"/>
  <c r="Y29" i="8"/>
  <c r="U29" i="8"/>
  <c r="Q29" i="8"/>
  <c r="M29" i="8"/>
  <c r="I29" i="8"/>
  <c r="E29" i="8"/>
  <c r="AO28" i="8"/>
  <c r="AK28" i="8"/>
  <c r="AG28" i="8"/>
  <c r="AC28" i="8"/>
  <c r="Y28" i="8"/>
  <c r="U28" i="8"/>
  <c r="Q28" i="8"/>
  <c r="M28" i="8"/>
  <c r="I28" i="8"/>
  <c r="E28" i="8"/>
  <c r="AO26" i="8"/>
  <c r="AK26" i="8"/>
  <c r="AG26" i="8"/>
  <c r="AC26" i="8"/>
  <c r="Y26" i="8"/>
  <c r="U26" i="8"/>
  <c r="Q26" i="8"/>
  <c r="M26" i="8"/>
  <c r="I26" i="8"/>
  <c r="E26" i="8"/>
  <c r="AO25" i="8"/>
  <c r="AK25" i="8"/>
  <c r="AG25" i="8"/>
  <c r="AC25" i="8"/>
  <c r="Y25" i="8"/>
  <c r="U25" i="8"/>
  <c r="Q25" i="8"/>
  <c r="M25" i="8"/>
  <c r="I25" i="8"/>
  <c r="E25" i="8"/>
  <c r="AO24" i="8"/>
  <c r="AK24" i="8"/>
  <c r="AG24" i="8"/>
  <c r="AC24" i="8"/>
  <c r="Y24" i="8"/>
  <c r="U24" i="8"/>
  <c r="Q24" i="8"/>
  <c r="M24" i="8"/>
  <c r="I24" i="8"/>
  <c r="E24" i="8"/>
  <c r="AO22" i="8"/>
  <c r="AK22" i="8"/>
  <c r="AG22" i="8"/>
  <c r="AC22" i="8"/>
  <c r="Y22" i="8"/>
  <c r="U22" i="8"/>
  <c r="Q22" i="8"/>
  <c r="M22" i="8"/>
  <c r="I22" i="8"/>
  <c r="E22" i="8"/>
  <c r="AO21" i="8"/>
  <c r="AK21" i="8"/>
  <c r="AG21" i="8"/>
  <c r="AC21" i="8"/>
  <c r="Y21" i="8"/>
  <c r="U21" i="8"/>
  <c r="Q21" i="8"/>
  <c r="M21" i="8"/>
  <c r="I21" i="8"/>
  <c r="E21" i="8"/>
  <c r="AO19" i="8"/>
  <c r="AK19" i="8"/>
  <c r="AG19" i="8"/>
  <c r="AC19" i="8"/>
  <c r="Y19" i="8"/>
  <c r="U19" i="8"/>
  <c r="Q19" i="8"/>
  <c r="M19" i="8"/>
  <c r="I19" i="8"/>
  <c r="E19" i="8"/>
  <c r="AO18" i="8"/>
  <c r="AK18" i="8"/>
  <c r="AG18" i="8"/>
  <c r="AC18" i="8"/>
  <c r="Y18" i="8"/>
  <c r="U18" i="8"/>
  <c r="Q18" i="8"/>
  <c r="M18" i="8"/>
  <c r="I18" i="8"/>
  <c r="E18" i="8"/>
  <c r="AO16" i="8"/>
  <c r="AK16" i="8"/>
  <c r="AG16" i="8"/>
  <c r="AC16" i="8"/>
  <c r="Y16" i="8"/>
  <c r="U16" i="8"/>
  <c r="Q16" i="8"/>
  <c r="M16" i="8"/>
  <c r="I16" i="8"/>
  <c r="E16" i="8"/>
  <c r="AO14" i="8"/>
  <c r="AK14" i="8"/>
  <c r="AG14" i="8"/>
  <c r="AC14" i="8"/>
  <c r="Y14" i="8"/>
  <c r="U14" i="8"/>
  <c r="Q14" i="8"/>
  <c r="M14" i="8"/>
  <c r="I14" i="8"/>
  <c r="E14" i="8"/>
  <c r="AO13" i="8"/>
  <c r="AK13" i="8"/>
  <c r="AG13" i="8"/>
  <c r="AC13" i="8"/>
  <c r="Y13" i="8"/>
  <c r="U13" i="8"/>
  <c r="Q13" i="8"/>
  <c r="M13" i="8"/>
  <c r="I13" i="8"/>
  <c r="E13" i="8"/>
  <c r="AO11" i="8"/>
  <c r="AK11" i="8"/>
  <c r="AG11" i="8"/>
  <c r="AC11" i="8"/>
  <c r="Y11" i="8"/>
  <c r="U11" i="8"/>
  <c r="Q11" i="8"/>
  <c r="M11" i="8"/>
  <c r="I11" i="8"/>
  <c r="E11" i="8"/>
  <c r="AO10" i="8"/>
  <c r="AK10" i="8"/>
  <c r="AG10" i="8"/>
  <c r="AC10" i="8"/>
  <c r="Y10" i="8"/>
  <c r="U10" i="8"/>
  <c r="Q10" i="8"/>
  <c r="M10" i="8"/>
  <c r="I10" i="8"/>
  <c r="E10" i="8"/>
  <c r="AO9" i="8"/>
  <c r="AK9" i="8"/>
  <c r="AG9" i="8"/>
  <c r="AC9" i="8"/>
  <c r="Y9" i="8"/>
  <c r="U9" i="8"/>
  <c r="Q9" i="8"/>
  <c r="M9" i="8"/>
  <c r="I9" i="8"/>
  <c r="E9" i="8"/>
  <c r="AO7" i="8"/>
  <c r="AK7" i="8"/>
  <c r="AG7" i="8"/>
  <c r="AC7" i="8"/>
  <c r="Y7" i="8"/>
  <c r="U7" i="8"/>
  <c r="Q7" i="8"/>
  <c r="M7" i="8"/>
  <c r="I7" i="8"/>
  <c r="E7" i="8"/>
  <c r="AO6" i="8"/>
  <c r="AK6" i="8"/>
  <c r="AG6" i="8"/>
  <c r="AC6" i="8"/>
  <c r="Y6" i="8"/>
  <c r="U6" i="8"/>
  <c r="Q6" i="8"/>
  <c r="M6" i="8"/>
  <c r="I6" i="8"/>
  <c r="E6" i="8"/>
  <c r="AO5" i="8"/>
  <c r="AK5" i="8"/>
  <c r="AG5" i="8"/>
  <c r="AC5" i="8"/>
  <c r="Y5" i="8"/>
  <c r="U5" i="8"/>
  <c r="Q5" i="8"/>
  <c r="M5" i="8"/>
  <c r="I5" i="8"/>
  <c r="E5" i="8"/>
  <c r="E46" i="7"/>
  <c r="E110" i="7"/>
  <c r="E109" i="7"/>
  <c r="E108" i="7"/>
  <c r="F108" i="7" s="1"/>
  <c r="E107" i="7"/>
  <c r="E106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88" i="7"/>
  <c r="E90" i="7" s="1"/>
  <c r="E86" i="7"/>
  <c r="E77" i="7"/>
  <c r="E67" i="7"/>
  <c r="E64" i="7"/>
  <c r="E57" i="7"/>
  <c r="E44" i="7"/>
  <c r="E89" i="7" s="1"/>
  <c r="C110" i="7"/>
  <c r="C109" i="7"/>
  <c r="D109" i="7" s="1"/>
  <c r="F109" i="7" s="1"/>
  <c r="C108" i="7"/>
  <c r="C107" i="7"/>
  <c r="C106" i="7"/>
  <c r="C104" i="7"/>
  <c r="C103" i="7"/>
  <c r="D103" i="7"/>
  <c r="F103" i="7" s="1"/>
  <c r="C102" i="7"/>
  <c r="C101" i="7"/>
  <c r="C100" i="7"/>
  <c r="C99" i="7"/>
  <c r="C98" i="7"/>
  <c r="C97" i="7"/>
  <c r="C96" i="7"/>
  <c r="C95" i="7"/>
  <c r="C94" i="7"/>
  <c r="D94" i="7" s="1"/>
  <c r="F94" i="7" s="1"/>
  <c r="C93" i="7"/>
  <c r="C92" i="7"/>
  <c r="C88" i="7"/>
  <c r="C86" i="7"/>
  <c r="D86" i="7" s="1"/>
  <c r="F86" i="7" s="1"/>
  <c r="C77" i="7"/>
  <c r="D77" i="7" s="1"/>
  <c r="F77" i="7" s="1"/>
  <c r="C67" i="7"/>
  <c r="C89" i="7" s="1"/>
  <c r="C90" i="7" s="1"/>
  <c r="C64" i="7"/>
  <c r="C57" i="7"/>
  <c r="C44" i="7"/>
  <c r="B88" i="7"/>
  <c r="D88" i="7" s="1"/>
  <c r="F88" i="7" s="1"/>
  <c r="C46" i="7"/>
  <c r="B110" i="7"/>
  <c r="D110" i="7"/>
  <c r="F110" i="7" s="1"/>
  <c r="B109" i="7"/>
  <c r="B108" i="7"/>
  <c r="B107" i="7"/>
  <c r="D107" i="7" s="1"/>
  <c r="F107" i="7" s="1"/>
  <c r="B106" i="7"/>
  <c r="B77" i="7"/>
  <c r="B57" i="7"/>
  <c r="D57" i="7" s="1"/>
  <c r="F57" i="7" s="1"/>
  <c r="B64" i="7"/>
  <c r="D64" i="7" s="1"/>
  <c r="F64" i="7" s="1"/>
  <c r="B67" i="7"/>
  <c r="D67" i="7" s="1"/>
  <c r="F67" i="7" s="1"/>
  <c r="B86" i="7"/>
  <c r="B104" i="7"/>
  <c r="D104" i="7"/>
  <c r="F104" i="7" s="1"/>
  <c r="B103" i="7"/>
  <c r="B102" i="7"/>
  <c r="D102" i="7" s="1"/>
  <c r="F102" i="7" s="1"/>
  <c r="B44" i="7"/>
  <c r="B46" i="7"/>
  <c r="D46" i="7" s="1"/>
  <c r="F46" i="7" s="1"/>
  <c r="B101" i="7"/>
  <c r="B100" i="7"/>
  <c r="D100" i="7" s="1"/>
  <c r="F100" i="7" s="1"/>
  <c r="B99" i="7"/>
  <c r="D99" i="7" s="1"/>
  <c r="F99" i="7" s="1"/>
  <c r="B98" i="7"/>
  <c r="B97" i="7"/>
  <c r="B96" i="7"/>
  <c r="D96" i="7" s="1"/>
  <c r="F96" i="7" s="1"/>
  <c r="B95" i="7"/>
  <c r="D95" i="7"/>
  <c r="F95" i="7" s="1"/>
  <c r="B94" i="7"/>
  <c r="B93" i="7"/>
  <c r="B92" i="7"/>
  <c r="D92" i="7" s="1"/>
  <c r="F92" i="7" s="1"/>
  <c r="D85" i="7"/>
  <c r="F85" i="7"/>
  <c r="D84" i="7"/>
  <c r="F84" i="7" s="1"/>
  <c r="D83" i="7"/>
  <c r="F83" i="7" s="1"/>
  <c r="D82" i="7"/>
  <c r="F82" i="7"/>
  <c r="D81" i="7"/>
  <c r="F81" i="7"/>
  <c r="D80" i="7"/>
  <c r="F80" i="7" s="1"/>
  <c r="D79" i="7"/>
  <c r="F79" i="7" s="1"/>
  <c r="D76" i="7"/>
  <c r="F76" i="7"/>
  <c r="D75" i="7"/>
  <c r="F75" i="7"/>
  <c r="D74" i="7"/>
  <c r="F74" i="7" s="1"/>
  <c r="D73" i="7"/>
  <c r="F73" i="7" s="1"/>
  <c r="D72" i="7"/>
  <c r="F72" i="7"/>
  <c r="D71" i="7"/>
  <c r="F71" i="7"/>
  <c r="D70" i="7"/>
  <c r="F70" i="7" s="1"/>
  <c r="D69" i="7"/>
  <c r="F69" i="7" s="1"/>
  <c r="D66" i="7"/>
  <c r="F66" i="7"/>
  <c r="D65" i="7"/>
  <c r="F65" i="7"/>
  <c r="D63" i="7"/>
  <c r="F63" i="7" s="1"/>
  <c r="D62" i="7"/>
  <c r="F62" i="7" s="1"/>
  <c r="D61" i="7"/>
  <c r="F61" i="7"/>
  <c r="D60" i="7"/>
  <c r="F60" i="7"/>
  <c r="D59" i="7"/>
  <c r="F59" i="7" s="1"/>
  <c r="D58" i="7"/>
  <c r="F58" i="7" s="1"/>
  <c r="D56" i="7"/>
  <c r="F56" i="7"/>
  <c r="D55" i="7"/>
  <c r="F55" i="7"/>
  <c r="D54" i="7"/>
  <c r="F54" i="7" s="1"/>
  <c r="D53" i="7"/>
  <c r="F53" i="7" s="1"/>
  <c r="D52" i="7"/>
  <c r="F52" i="7"/>
  <c r="D51" i="7"/>
  <c r="F51" i="7"/>
  <c r="D50" i="7"/>
  <c r="F50" i="7" s="1"/>
  <c r="D49" i="7"/>
  <c r="F49" i="7" s="1"/>
  <c r="D48" i="7"/>
  <c r="F48" i="7"/>
  <c r="D45" i="7"/>
  <c r="F45" i="7"/>
  <c r="D43" i="7"/>
  <c r="F43" i="7" s="1"/>
  <c r="D42" i="7"/>
  <c r="F42" i="7" s="1"/>
  <c r="D41" i="7"/>
  <c r="F41" i="7"/>
  <c r="D40" i="7"/>
  <c r="F40" i="7"/>
  <c r="D39" i="7"/>
  <c r="F39" i="7" s="1"/>
  <c r="D38" i="7"/>
  <c r="F38" i="7" s="1"/>
  <c r="D37" i="7"/>
  <c r="F37" i="7"/>
  <c r="D36" i="7"/>
  <c r="F36" i="7"/>
  <c r="D34" i="7"/>
  <c r="F34" i="7" s="1"/>
  <c r="D33" i="7"/>
  <c r="F33" i="7" s="1"/>
  <c r="D32" i="7"/>
  <c r="F32" i="7"/>
  <c r="D31" i="7"/>
  <c r="F31" i="7"/>
  <c r="D29" i="7"/>
  <c r="F29" i="7" s="1"/>
  <c r="D28" i="7"/>
  <c r="F28" i="7" s="1"/>
  <c r="D26" i="7"/>
  <c r="F26" i="7"/>
  <c r="D25" i="7"/>
  <c r="F25" i="7"/>
  <c r="D24" i="7"/>
  <c r="F24" i="7" s="1"/>
  <c r="D22" i="7"/>
  <c r="F22" i="7" s="1"/>
  <c r="D21" i="7"/>
  <c r="F21" i="7"/>
  <c r="D19" i="7"/>
  <c r="F19" i="7"/>
  <c r="D18" i="7"/>
  <c r="F18" i="7" s="1"/>
  <c r="D16" i="7"/>
  <c r="F16" i="7" s="1"/>
  <c r="D14" i="7"/>
  <c r="F14" i="7"/>
  <c r="D13" i="7"/>
  <c r="F13" i="7"/>
  <c r="D11" i="7"/>
  <c r="F11" i="7" s="1"/>
  <c r="D10" i="7"/>
  <c r="F10" i="7" s="1"/>
  <c r="D9" i="7"/>
  <c r="F9" i="7"/>
  <c r="D7" i="7"/>
  <c r="F7" i="7"/>
  <c r="D6" i="7"/>
  <c r="F6" i="7" s="1"/>
  <c r="D5" i="7"/>
  <c r="F5" i="7" s="1"/>
  <c r="D108" i="7"/>
  <c r="D98" i="7"/>
  <c r="F98" i="7"/>
  <c r="D93" i="7"/>
  <c r="F93" i="7" s="1"/>
  <c r="D97" i="7"/>
  <c r="F97" i="7"/>
  <c r="D101" i="7"/>
  <c r="F101" i="7"/>
  <c r="D106" i="7"/>
  <c r="F106" i="7" s="1"/>
  <c r="D44" i="7"/>
  <c r="F44" i="7" s="1"/>
  <c r="J103" i="8"/>
  <c r="M77" i="8"/>
  <c r="AD103" i="8"/>
  <c r="AG77" i="8"/>
  <c r="F103" i="8"/>
  <c r="I103" i="8" s="1"/>
  <c r="V103" i="8"/>
  <c r="Y77" i="8"/>
  <c r="AO77" i="8"/>
  <c r="E46" i="8"/>
  <c r="U46" i="8"/>
  <c r="AH102" i="8"/>
  <c r="AC106" i="8"/>
  <c r="U107" i="8"/>
  <c r="AK107" i="8"/>
  <c r="AC108" i="8"/>
  <c r="E109" i="8"/>
  <c r="U109" i="8"/>
  <c r="AK109" i="8"/>
  <c r="AC110" i="8"/>
  <c r="B89" i="8"/>
  <c r="J89" i="8"/>
  <c r="N89" i="8"/>
  <c r="Q89" i="8" s="1"/>
  <c r="R89" i="8"/>
  <c r="U89" i="8" s="1"/>
  <c r="Z89" i="8"/>
  <c r="AD89" i="8"/>
  <c r="AG89" i="8" s="1"/>
  <c r="AH89" i="8"/>
  <c r="M46" i="8"/>
  <c r="AC46" i="8"/>
  <c r="S90" i="8"/>
  <c r="Y92" i="8"/>
  <c r="AO92" i="8"/>
  <c r="Q93" i="8"/>
  <c r="I94" i="8"/>
  <c r="Y94" i="8"/>
  <c r="AO94" i="8"/>
  <c r="AG95" i="8"/>
  <c r="I96" i="8"/>
  <c r="Y96" i="8"/>
  <c r="Q97" i="8"/>
  <c r="AG97" i="8"/>
  <c r="I98" i="8"/>
  <c r="AO98" i="8"/>
  <c r="Q99" i="8"/>
  <c r="AG99" i="8"/>
  <c r="Y100" i="8"/>
  <c r="AO100" i="8"/>
  <c r="Q101" i="8"/>
  <c r="Q106" i="8"/>
  <c r="M107" i="8"/>
  <c r="AC107" i="8"/>
  <c r="U108" i="8"/>
  <c r="AK108" i="8"/>
  <c r="AC109" i="8"/>
  <c r="U110" i="8"/>
  <c r="AK110" i="8"/>
  <c r="Z103" i="8"/>
  <c r="N103" i="8"/>
  <c r="B103" i="8"/>
  <c r="E77" i="8"/>
  <c r="R103" i="8"/>
  <c r="U77" i="8"/>
  <c r="AH103" i="8"/>
  <c r="AK77" i="8"/>
  <c r="R90" i="8"/>
  <c r="B102" i="8"/>
  <c r="R102" i="8"/>
  <c r="Z102" i="8"/>
  <c r="I46" i="8"/>
  <c r="Y46" i="8"/>
  <c r="AO46" i="8"/>
  <c r="E57" i="8"/>
  <c r="M57" i="8"/>
  <c r="Q57" i="8"/>
  <c r="U57" i="8"/>
  <c r="Y57" i="8"/>
  <c r="AC57" i="8"/>
  <c r="AG57" i="8"/>
  <c r="AK57" i="8"/>
  <c r="AO57" i="8"/>
  <c r="J90" i="8"/>
  <c r="Z90" i="8"/>
  <c r="AE90" i="8"/>
  <c r="E92" i="8"/>
  <c r="U92" i="8"/>
  <c r="AC93" i="8"/>
  <c r="E94" i="8"/>
  <c r="U94" i="8"/>
  <c r="M95" i="8"/>
  <c r="AC95" i="8"/>
  <c r="AK96" i="8"/>
  <c r="M97" i="8"/>
  <c r="AC97" i="8"/>
  <c r="U98" i="8"/>
  <c r="AK98" i="8"/>
  <c r="E100" i="8"/>
  <c r="U100" i="8"/>
  <c r="AK100" i="8"/>
  <c r="AC101" i="8"/>
  <c r="M106" i="8"/>
  <c r="AG106" i="8"/>
  <c r="I107" i="8"/>
  <c r="Y107" i="8"/>
  <c r="AO107" i="8"/>
  <c r="Q108" i="8"/>
  <c r="I109" i="8"/>
  <c r="AO109" i="8"/>
  <c r="Q110" i="8"/>
  <c r="AG110" i="8"/>
  <c r="E86" i="8"/>
  <c r="I86" i="8"/>
  <c r="M86" i="8"/>
  <c r="U86" i="8"/>
  <c r="AC86" i="8"/>
  <c r="AK86" i="8"/>
  <c r="AO86" i="8"/>
  <c r="E88" i="8"/>
  <c r="Q88" i="8"/>
  <c r="Q90" i="8" s="1"/>
  <c r="U88" i="8"/>
  <c r="Y88" i="8"/>
  <c r="AC88" i="8"/>
  <c r="AK88" i="8"/>
  <c r="N90" i="8"/>
  <c r="AL90" i="8" l="1"/>
  <c r="AO89" i="8"/>
  <c r="U90" i="8"/>
  <c r="AK103" i="8"/>
  <c r="Y103" i="8"/>
  <c r="M102" i="8"/>
  <c r="I90" i="8"/>
  <c r="AA90" i="8"/>
  <c r="G90" i="8"/>
  <c r="AB90" i="8"/>
  <c r="AM90" i="8"/>
  <c r="E89" i="8"/>
  <c r="E90" i="8" s="1"/>
  <c r="AG103" i="8"/>
  <c r="AG104" i="8"/>
  <c r="AO104" i="8"/>
  <c r="AG90" i="8"/>
  <c r="AC102" i="8"/>
  <c r="AC89" i="8"/>
  <c r="AC90" i="8" s="1"/>
  <c r="Q102" i="8"/>
  <c r="Q104" i="8"/>
  <c r="Y104" i="8"/>
  <c r="B90" i="8"/>
  <c r="I44" i="8"/>
  <c r="Q44" i="8"/>
  <c r="Y44" i="8"/>
  <c r="AG44" i="8"/>
  <c r="AO44" i="8"/>
  <c r="AL103" i="8"/>
  <c r="AO103" i="8" s="1"/>
  <c r="AJ89" i="8"/>
  <c r="AJ90" i="8" s="1"/>
  <c r="AA103" i="8"/>
  <c r="AC103" i="8" s="1"/>
  <c r="AG86" i="8"/>
  <c r="V89" i="8"/>
  <c r="F89" i="8"/>
  <c r="I89" i="8" s="1"/>
  <c r="B89" i="7"/>
  <c r="AD90" i="8"/>
  <c r="M88" i="8"/>
  <c r="M90" i="8" s="1"/>
  <c r="Y86" i="8"/>
  <c r="AH90" i="8"/>
  <c r="AK46" i="8"/>
  <c r="P103" i="8"/>
  <c r="Q103" i="8" s="1"/>
  <c r="Q86" i="8"/>
  <c r="I57" i="8"/>
  <c r="AO88" i="8"/>
  <c r="AO90" i="8" s="1"/>
  <c r="Y89" i="8" l="1"/>
  <c r="Y90" i="8" s="1"/>
  <c r="V90" i="8"/>
  <c r="D89" i="7"/>
  <c r="F89" i="7" s="1"/>
  <c r="B90" i="7"/>
  <c r="D90" i="7" s="1"/>
  <c r="F90" i="7" s="1"/>
  <c r="F90" i="8"/>
  <c r="AK89" i="8"/>
  <c r="AK90" i="8" s="1"/>
</calcChain>
</file>

<file path=xl/sharedStrings.xml><?xml version="1.0" encoding="utf-8"?>
<sst xmlns="http://schemas.openxmlformats.org/spreadsheetml/2006/main" count="248" uniqueCount="119">
  <si>
    <t>帳票通番：</t>
  </si>
  <si>
    <t>千葉市中央区</t>
  </si>
  <si>
    <t>千葉市稲毛区</t>
  </si>
  <si>
    <t>千葉市美浜区</t>
  </si>
  <si>
    <t>千葉市花見川区</t>
  </si>
  <si>
    <t>習志野市</t>
  </si>
  <si>
    <t>八千代市</t>
  </si>
  <si>
    <t>千葉市緑区</t>
  </si>
  <si>
    <t>市原市</t>
  </si>
  <si>
    <t>船橋市</t>
  </si>
  <si>
    <t>市川市５区</t>
  </si>
  <si>
    <t>浦安市</t>
  </si>
  <si>
    <t>市川市６区</t>
  </si>
  <si>
    <t>松戸市６区</t>
  </si>
  <si>
    <t>松戸市７区</t>
  </si>
  <si>
    <t>野田市</t>
  </si>
  <si>
    <t>流山市</t>
  </si>
  <si>
    <t>柏市８区</t>
  </si>
  <si>
    <t>我孫子市</t>
  </si>
  <si>
    <t>千葉市若葉区</t>
  </si>
  <si>
    <t>佐倉市</t>
  </si>
  <si>
    <t>四街道市</t>
  </si>
  <si>
    <t>八街市</t>
  </si>
  <si>
    <t>銚子市</t>
  </si>
  <si>
    <t>成田市</t>
  </si>
  <si>
    <t>旭市</t>
  </si>
  <si>
    <t>神崎町</t>
  </si>
  <si>
    <t>多古町</t>
  </si>
  <si>
    <t>東庄町</t>
  </si>
  <si>
    <t>* 香取郡計</t>
  </si>
  <si>
    <t>茂原市</t>
  </si>
  <si>
    <t>東金市</t>
  </si>
  <si>
    <t>勝浦市</t>
  </si>
  <si>
    <t>大網白里町</t>
  </si>
  <si>
    <t>九十九里町</t>
  </si>
  <si>
    <t>芝山町</t>
  </si>
  <si>
    <t>* 山武郡計</t>
  </si>
  <si>
    <t>一宮町</t>
  </si>
  <si>
    <t>睦沢町</t>
  </si>
  <si>
    <t>長生村</t>
  </si>
  <si>
    <t>白子町</t>
  </si>
  <si>
    <t>長柄町</t>
  </si>
  <si>
    <t>長南町</t>
  </si>
  <si>
    <t>* 長生郡計</t>
  </si>
  <si>
    <t>大多喜町</t>
  </si>
  <si>
    <t>御宿町</t>
  </si>
  <si>
    <t>* 夷隅郡計</t>
  </si>
  <si>
    <t>館山市</t>
  </si>
  <si>
    <t>木更津市</t>
  </si>
  <si>
    <t>鴨川市</t>
  </si>
  <si>
    <t>君津市</t>
  </si>
  <si>
    <t>富津市</t>
  </si>
  <si>
    <t>袖ヶ浦市</t>
  </si>
  <si>
    <t>鋸南町</t>
  </si>
  <si>
    <t>* 安房郡計</t>
  </si>
  <si>
    <t>柏市１３区</t>
  </si>
  <si>
    <t>鎌ケ谷市</t>
  </si>
  <si>
    <t>印西市</t>
  </si>
  <si>
    <t>白井市</t>
  </si>
  <si>
    <t>富里市</t>
  </si>
  <si>
    <t>酒々井町</t>
  </si>
  <si>
    <t>栄町</t>
  </si>
  <si>
    <t>* 印旛郡計</t>
  </si>
  <si>
    <t>* 市部計</t>
  </si>
  <si>
    <t>* 町村部計</t>
  </si>
  <si>
    <t>* 県計</t>
  </si>
  <si>
    <t>* 千葉市計</t>
    <rPh sb="2" eb="5">
      <t>チバシ</t>
    </rPh>
    <phoneticPr fontId="2"/>
  </si>
  <si>
    <t>* 市川市計</t>
    <rPh sb="2" eb="4">
      <t>イチカワ</t>
    </rPh>
    <rPh sb="4" eb="5">
      <t>シ</t>
    </rPh>
    <rPh sb="5" eb="6">
      <t>ケイ</t>
    </rPh>
    <phoneticPr fontId="2"/>
  </si>
  <si>
    <t>* 松戸市計</t>
    <rPh sb="2" eb="4">
      <t>マツド</t>
    </rPh>
    <rPh sb="4" eb="5">
      <t>シ</t>
    </rPh>
    <rPh sb="5" eb="6">
      <t>ケイ</t>
    </rPh>
    <phoneticPr fontId="2"/>
  </si>
  <si>
    <t>* 柏市計</t>
    <rPh sb="2" eb="3">
      <t>カシワ</t>
    </rPh>
    <rPh sb="3" eb="4">
      <t>シ</t>
    </rPh>
    <rPh sb="4" eb="5">
      <t>ケイ</t>
    </rPh>
    <phoneticPr fontId="2"/>
  </si>
  <si>
    <t>千葉県選挙管理委員会</t>
    <phoneticPr fontId="2"/>
  </si>
  <si>
    <t>* 衆議院第１区計</t>
    <rPh sb="2" eb="5">
      <t>シュウギイン</t>
    </rPh>
    <rPh sb="5" eb="6">
      <t>ダイ</t>
    </rPh>
    <rPh sb="7" eb="8">
      <t>ク</t>
    </rPh>
    <rPh sb="8" eb="9">
      <t>ケイ</t>
    </rPh>
    <phoneticPr fontId="2"/>
  </si>
  <si>
    <t>* 衆議院第２区計</t>
    <rPh sb="2" eb="5">
      <t>シュウギイン</t>
    </rPh>
    <rPh sb="5" eb="6">
      <t>ダイ</t>
    </rPh>
    <rPh sb="7" eb="8">
      <t>ク</t>
    </rPh>
    <rPh sb="8" eb="9">
      <t>ケイ</t>
    </rPh>
    <phoneticPr fontId="2"/>
  </si>
  <si>
    <t>* 衆議院第３区計</t>
    <rPh sb="2" eb="5">
      <t>シュウギイン</t>
    </rPh>
    <rPh sb="5" eb="6">
      <t>ダイ</t>
    </rPh>
    <rPh sb="7" eb="8">
      <t>ク</t>
    </rPh>
    <rPh sb="8" eb="9">
      <t>ケイ</t>
    </rPh>
    <phoneticPr fontId="2"/>
  </si>
  <si>
    <t>* 衆議院第４区計</t>
    <rPh sb="2" eb="5">
      <t>シュウギイン</t>
    </rPh>
    <rPh sb="5" eb="6">
      <t>ダイ</t>
    </rPh>
    <rPh sb="7" eb="8">
      <t>ク</t>
    </rPh>
    <rPh sb="8" eb="9">
      <t>ケイ</t>
    </rPh>
    <phoneticPr fontId="2"/>
  </si>
  <si>
    <t>* 衆議院第５区計</t>
    <rPh sb="2" eb="5">
      <t>シュウギイン</t>
    </rPh>
    <rPh sb="5" eb="6">
      <t>ダイ</t>
    </rPh>
    <rPh sb="7" eb="8">
      <t>ク</t>
    </rPh>
    <rPh sb="8" eb="9">
      <t>ケイ</t>
    </rPh>
    <phoneticPr fontId="2"/>
  </si>
  <si>
    <t>* 衆議院第６区計</t>
    <rPh sb="2" eb="5">
      <t>シュウギイン</t>
    </rPh>
    <rPh sb="5" eb="6">
      <t>ダイ</t>
    </rPh>
    <rPh sb="7" eb="8">
      <t>ク</t>
    </rPh>
    <rPh sb="8" eb="9">
      <t>ケイ</t>
    </rPh>
    <phoneticPr fontId="2"/>
  </si>
  <si>
    <t>* 衆議院第７区計</t>
    <rPh sb="2" eb="5">
      <t>シュウギイン</t>
    </rPh>
    <rPh sb="5" eb="6">
      <t>ダイ</t>
    </rPh>
    <rPh sb="7" eb="8">
      <t>ク</t>
    </rPh>
    <rPh sb="8" eb="9">
      <t>ケイ</t>
    </rPh>
    <phoneticPr fontId="2"/>
  </si>
  <si>
    <t>* 衆議院第８区計</t>
    <rPh sb="2" eb="5">
      <t>シュウギイン</t>
    </rPh>
    <rPh sb="5" eb="6">
      <t>ダイ</t>
    </rPh>
    <rPh sb="7" eb="8">
      <t>ク</t>
    </rPh>
    <rPh sb="8" eb="9">
      <t>ケイ</t>
    </rPh>
    <phoneticPr fontId="2"/>
  </si>
  <si>
    <t>* 衆議院第９区計</t>
    <rPh sb="2" eb="5">
      <t>シュウギイン</t>
    </rPh>
    <rPh sb="5" eb="6">
      <t>ダイ</t>
    </rPh>
    <rPh sb="7" eb="8">
      <t>ク</t>
    </rPh>
    <rPh sb="8" eb="9">
      <t>ケイ</t>
    </rPh>
    <phoneticPr fontId="2"/>
  </si>
  <si>
    <t>* 衆議院第１０区計</t>
    <rPh sb="2" eb="5">
      <t>シュウギイン</t>
    </rPh>
    <rPh sb="5" eb="6">
      <t>ダイ</t>
    </rPh>
    <rPh sb="8" eb="9">
      <t>ク</t>
    </rPh>
    <rPh sb="9" eb="10">
      <t>ケイ</t>
    </rPh>
    <phoneticPr fontId="2"/>
  </si>
  <si>
    <t>* 衆議院第１１区計</t>
    <rPh sb="2" eb="5">
      <t>シュウギイン</t>
    </rPh>
    <rPh sb="5" eb="6">
      <t>ダイ</t>
    </rPh>
    <rPh sb="8" eb="9">
      <t>ク</t>
    </rPh>
    <rPh sb="9" eb="10">
      <t>ケイ</t>
    </rPh>
    <phoneticPr fontId="2"/>
  </si>
  <si>
    <t>* 衆議院第１２区計</t>
    <rPh sb="2" eb="5">
      <t>シュウギイン</t>
    </rPh>
    <rPh sb="5" eb="6">
      <t>ダイ</t>
    </rPh>
    <rPh sb="8" eb="9">
      <t>ク</t>
    </rPh>
    <rPh sb="9" eb="10">
      <t>ケイ</t>
    </rPh>
    <phoneticPr fontId="2"/>
  </si>
  <si>
    <t>* 衆議院第１３区計</t>
    <rPh sb="2" eb="5">
      <t>シュウギイン</t>
    </rPh>
    <rPh sb="5" eb="6">
      <t>ダイ</t>
    </rPh>
    <rPh sb="8" eb="9">
      <t>ク</t>
    </rPh>
    <rPh sb="9" eb="10">
      <t>ケイ</t>
    </rPh>
    <phoneticPr fontId="2"/>
  </si>
  <si>
    <t>開票区名</t>
    <rPh sb="0" eb="2">
      <t>カイヒョウ</t>
    </rPh>
    <rPh sb="2" eb="3">
      <t>ク</t>
    </rPh>
    <rPh sb="3" eb="4">
      <t>メイ</t>
    </rPh>
    <phoneticPr fontId="2"/>
  </si>
  <si>
    <t>有効投票数</t>
    <rPh sb="0" eb="2">
      <t>ユウコウ</t>
    </rPh>
    <rPh sb="2" eb="4">
      <t>トウヒョウ</t>
    </rPh>
    <rPh sb="4" eb="5">
      <t>スウ</t>
    </rPh>
    <phoneticPr fontId="2"/>
  </si>
  <si>
    <t>無効投票数</t>
    <rPh sb="0" eb="2">
      <t>ムコウ</t>
    </rPh>
    <rPh sb="2" eb="5">
      <t>トウヒョウスウ</t>
    </rPh>
    <phoneticPr fontId="2"/>
  </si>
  <si>
    <t>投票総数</t>
    <rPh sb="0" eb="2">
      <t>トウヒョウ</t>
    </rPh>
    <rPh sb="2" eb="4">
      <t>ソウスウ</t>
    </rPh>
    <phoneticPr fontId="2"/>
  </si>
  <si>
    <t>持ち帰り他</t>
    <rPh sb="0" eb="1">
      <t>モ</t>
    </rPh>
    <rPh sb="2" eb="3">
      <t>カエ</t>
    </rPh>
    <rPh sb="4" eb="5">
      <t>ホカ</t>
    </rPh>
    <phoneticPr fontId="2"/>
  </si>
  <si>
    <t>投票者数</t>
    <rPh sb="0" eb="3">
      <t>トウヒョウシャ</t>
    </rPh>
    <rPh sb="3" eb="4">
      <t>スウ</t>
    </rPh>
    <phoneticPr fontId="2"/>
  </si>
  <si>
    <t>匝瑳市</t>
    <rPh sb="0" eb="2">
      <t>ソウサ</t>
    </rPh>
    <phoneticPr fontId="2"/>
  </si>
  <si>
    <t>* 山武郡計</t>
    <rPh sb="2" eb="4">
      <t>サンブ</t>
    </rPh>
    <phoneticPr fontId="2"/>
  </si>
  <si>
    <t>横芝光町１１区</t>
    <rPh sb="2" eb="3">
      <t>ヒカリ</t>
    </rPh>
    <rPh sb="6" eb="7">
      <t>ク</t>
    </rPh>
    <phoneticPr fontId="2"/>
  </si>
  <si>
    <t>いすみ市</t>
    <rPh sb="3" eb="4">
      <t>シ</t>
    </rPh>
    <phoneticPr fontId="2"/>
  </si>
  <si>
    <t>南房総市</t>
    <rPh sb="0" eb="1">
      <t>ミナミ</t>
    </rPh>
    <rPh sb="1" eb="3">
      <t>ボウソウ</t>
    </rPh>
    <rPh sb="3" eb="4">
      <t>シ</t>
    </rPh>
    <phoneticPr fontId="2"/>
  </si>
  <si>
    <t>横芝光町１０区</t>
    <rPh sb="0" eb="2">
      <t>ヨコシバ</t>
    </rPh>
    <rPh sb="6" eb="7">
      <t>ク</t>
    </rPh>
    <phoneticPr fontId="2"/>
  </si>
  <si>
    <t>香取市</t>
    <rPh sb="0" eb="2">
      <t>カトリ</t>
    </rPh>
    <rPh sb="2" eb="3">
      <t>シ</t>
    </rPh>
    <phoneticPr fontId="2"/>
  </si>
  <si>
    <t>* 横芝光町計</t>
    <rPh sb="2" eb="4">
      <t>ヨコシバ</t>
    </rPh>
    <rPh sb="4" eb="5">
      <t>ヒカリ</t>
    </rPh>
    <rPh sb="5" eb="6">
      <t>マチ</t>
    </rPh>
    <rPh sb="6" eb="7">
      <t>ケイ</t>
    </rPh>
    <phoneticPr fontId="2"/>
  </si>
  <si>
    <t>山武市</t>
    <rPh sb="2" eb="3">
      <t>シ</t>
    </rPh>
    <phoneticPr fontId="2"/>
  </si>
  <si>
    <t>平成２４年１２月１６日執行　最高裁判所裁判官国民審査 開票結果</t>
    <rPh sb="0" eb="2">
      <t>ヘイセイ</t>
    </rPh>
    <rPh sb="4" eb="5">
      <t>ネン</t>
    </rPh>
    <rPh sb="7" eb="8">
      <t>ツキ</t>
    </rPh>
    <rPh sb="10" eb="11">
      <t>ヒ</t>
    </rPh>
    <rPh sb="11" eb="13">
      <t>シッコウ</t>
    </rPh>
    <rPh sb="14" eb="16">
      <t>サイコウ</t>
    </rPh>
    <rPh sb="16" eb="18">
      <t>サイバン</t>
    </rPh>
    <rPh sb="18" eb="19">
      <t>ショ</t>
    </rPh>
    <rPh sb="19" eb="22">
      <t>サイバンカン</t>
    </rPh>
    <rPh sb="22" eb="24">
      <t>コクミン</t>
    </rPh>
    <rPh sb="24" eb="26">
      <t>シンサ</t>
    </rPh>
    <rPh sb="27" eb="29">
      <t>カイヒョウ</t>
    </rPh>
    <rPh sb="29" eb="31">
      <t>ケッカ</t>
    </rPh>
    <phoneticPr fontId="2"/>
  </si>
  <si>
    <t>00002</t>
    <phoneticPr fontId="2"/>
  </si>
  <si>
    <t>00003</t>
    <phoneticPr fontId="2"/>
  </si>
  <si>
    <t>裁判官氏名</t>
    <rPh sb="0" eb="3">
      <t>サイバンカン</t>
    </rPh>
    <rPh sb="3" eb="5">
      <t>シメイ</t>
    </rPh>
    <phoneticPr fontId="2"/>
  </si>
  <si>
    <t>山浦　善樹</t>
    <phoneticPr fontId="2"/>
  </si>
  <si>
    <t>岡部　喜代子</t>
    <phoneticPr fontId="2"/>
  </si>
  <si>
    <t>須藤　正彦</t>
    <phoneticPr fontId="2"/>
  </si>
  <si>
    <t>横田　尤孝</t>
    <phoneticPr fontId="2"/>
  </si>
  <si>
    <t>大𣘺　正春</t>
    <phoneticPr fontId="2"/>
  </si>
  <si>
    <t>千葉　勝美</t>
    <phoneticPr fontId="2"/>
  </si>
  <si>
    <t>寺田　逸郎</t>
    <phoneticPr fontId="2"/>
  </si>
  <si>
    <t>白木　勇</t>
    <phoneticPr fontId="2"/>
  </si>
  <si>
    <t>大谷　剛彦</t>
    <phoneticPr fontId="2"/>
  </si>
  <si>
    <t>小貫　芳信</t>
    <phoneticPr fontId="2"/>
  </si>
  <si>
    <t>区分</t>
    <rPh sb="0" eb="2">
      <t>クブン</t>
    </rPh>
    <phoneticPr fontId="2"/>
  </si>
  <si>
    <t>罷免を可と
する投票</t>
    <rPh sb="0" eb="2">
      <t>ヒメン</t>
    </rPh>
    <rPh sb="3" eb="4">
      <t>カ</t>
    </rPh>
    <rPh sb="8" eb="10">
      <t>トウヒョウ</t>
    </rPh>
    <phoneticPr fontId="2"/>
  </si>
  <si>
    <t>罷免を可と
しない投票</t>
    <rPh sb="0" eb="2">
      <t>ヒメン</t>
    </rPh>
    <rPh sb="3" eb="4">
      <t>カ</t>
    </rPh>
    <rPh sb="9" eb="11">
      <t>トウヒョウ</t>
    </rPh>
    <phoneticPr fontId="2"/>
  </si>
  <si>
    <t>記載を無効とした投票</t>
    <rPh sb="0" eb="2">
      <t>キサイ</t>
    </rPh>
    <rPh sb="3" eb="5">
      <t>ムコウ</t>
    </rPh>
    <rPh sb="8" eb="10">
      <t>トウヒョウ</t>
    </rPh>
    <phoneticPr fontId="2"/>
  </si>
  <si>
    <t>計</t>
  </si>
  <si>
    <t>匝瑳市</t>
    <rPh sb="0" eb="2">
      <t>ソウサ</t>
    </rPh>
    <rPh sb="2" eb="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</si>
</sst>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_ 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right"/>
    </xf>
    <xf numFmtId="20" fontId="0" fillId="0" borderId="0" xfId="0" applyNumberFormat="1" applyAlignment="1">
      <alignment horizontal="right"/>
    </xf>
    <xf numFmtId="0" fontId="4" fillId="0" borderId="0" xfId="0" applyFont="1"/>
    <xf numFmtId="0" fontId="0" fillId="0" borderId="5" xfId="0" applyBorder="1"/>
    <xf numFmtId="0" fontId="0" fillId="0" borderId="0" xfId="0" applyBorder="1"/>
    <xf numFmtId="49" fontId="3" fillId="0" borderId="0" xfId="0" applyNumberFormat="1" applyFont="1"/>
    <xf numFmtId="176" fontId="0" fillId="0" borderId="1" xfId="0" applyNumberFormat="1" applyBorder="1" applyAlignment="1">
      <alignment horizontal="right"/>
    </xf>
    <xf numFmtId="176" fontId="0" fillId="0" borderId="2" xfId="0" applyNumberFormat="1" applyBorder="1" applyAlignment="1">
      <alignment horizontal="right"/>
    </xf>
    <xf numFmtId="176" fontId="0" fillId="0" borderId="2" xfId="1" applyNumberFormat="1" applyFont="1" applyBorder="1" applyAlignment="1">
      <alignment horizontal="right"/>
    </xf>
    <xf numFmtId="176" fontId="0" fillId="0" borderId="3" xfId="0" applyNumberFormat="1" applyBorder="1" applyAlignment="1">
      <alignment horizontal="right"/>
    </xf>
    <xf numFmtId="176" fontId="0" fillId="0" borderId="4" xfId="0" applyNumberFormat="1" applyBorder="1" applyAlignment="1">
      <alignment horizontal="right"/>
    </xf>
    <xf numFmtId="176" fontId="0" fillId="0" borderId="1" xfId="0" applyNumberFormat="1" applyBorder="1"/>
    <xf numFmtId="176" fontId="0" fillId="0" borderId="5" xfId="0" applyNumberFormat="1" applyFill="1" applyBorder="1" applyAlignment="1">
      <alignment horizontal="right"/>
    </xf>
    <xf numFmtId="0" fontId="0" fillId="0" borderId="0" xfId="0" applyAlignment="1">
      <alignment shrinkToFit="1"/>
    </xf>
    <xf numFmtId="0" fontId="4" fillId="0" borderId="0" xfId="0" applyFont="1" applyAlignment="1"/>
    <xf numFmtId="0" fontId="4" fillId="0" borderId="0" xfId="0" applyFont="1" applyAlignment="1">
      <alignment shrinkToFit="1"/>
    </xf>
    <xf numFmtId="49" fontId="1" fillId="0" borderId="0" xfId="0" applyNumberFormat="1" applyFont="1" applyAlignment="1">
      <alignment shrinkToFit="1"/>
    </xf>
    <xf numFmtId="20" fontId="0" fillId="0" borderId="0" xfId="0" applyNumberFormat="1" applyAlignment="1">
      <alignment horizontal="right" shrinkToFit="1"/>
    </xf>
    <xf numFmtId="0" fontId="0" fillId="0" borderId="0" xfId="0" applyAlignment="1">
      <alignment horizontal="right" shrinkToFit="1"/>
    </xf>
    <xf numFmtId="0" fontId="0" fillId="0" borderId="6" xfId="0" applyBorder="1" applyAlignment="1">
      <alignment shrinkToFit="1"/>
    </xf>
    <xf numFmtId="0" fontId="0" fillId="0" borderId="7" xfId="0" applyBorder="1" applyAlignment="1">
      <alignment horizontal="center" vertical="center" shrinkToFit="1"/>
    </xf>
    <xf numFmtId="0" fontId="5" fillId="0" borderId="8" xfId="0" applyFont="1" applyBorder="1" applyAlignment="1">
      <alignment wrapText="1" shrinkToFit="1"/>
    </xf>
    <xf numFmtId="0" fontId="5" fillId="0" borderId="9" xfId="0" applyFont="1" applyBorder="1" applyAlignment="1">
      <alignment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0" fillId="0" borderId="1" xfId="0" applyBorder="1" applyAlignment="1">
      <alignment shrinkToFit="1"/>
    </xf>
    <xf numFmtId="177" fontId="0" fillId="0" borderId="11" xfId="0" applyNumberFormat="1" applyBorder="1" applyAlignment="1">
      <alignment horizontal="right" shrinkToFit="1"/>
    </xf>
    <xf numFmtId="177" fontId="0" fillId="0" borderId="12" xfId="0" applyNumberFormat="1" applyBorder="1" applyAlignment="1">
      <alignment horizontal="right" shrinkToFit="1"/>
    </xf>
    <xf numFmtId="177" fontId="0" fillId="0" borderId="13" xfId="0" applyNumberFormat="1" applyBorder="1" applyAlignment="1">
      <alignment horizontal="right" shrinkToFit="1"/>
    </xf>
    <xf numFmtId="0" fontId="0" fillId="0" borderId="2" xfId="0" applyBorder="1" applyAlignment="1">
      <alignment shrinkToFit="1"/>
    </xf>
    <xf numFmtId="177" fontId="0" fillId="0" borderId="14" xfId="0" applyNumberFormat="1" applyBorder="1" applyAlignment="1">
      <alignment horizontal="right" shrinkToFit="1"/>
    </xf>
    <xf numFmtId="177" fontId="0" fillId="0" borderId="15" xfId="0" applyNumberFormat="1" applyBorder="1" applyAlignment="1">
      <alignment horizontal="right" shrinkToFit="1"/>
    </xf>
    <xf numFmtId="177" fontId="0" fillId="0" borderId="16" xfId="0" applyNumberFormat="1" applyBorder="1" applyAlignment="1">
      <alignment horizontal="right" shrinkToFit="1"/>
    </xf>
    <xf numFmtId="0" fontId="0" fillId="0" borderId="3" xfId="0" applyBorder="1" applyAlignment="1">
      <alignment shrinkToFit="1"/>
    </xf>
    <xf numFmtId="177" fontId="0" fillId="0" borderId="17" xfId="0" applyNumberFormat="1" applyBorder="1" applyAlignment="1">
      <alignment horizontal="right" shrinkToFit="1"/>
    </xf>
    <xf numFmtId="177" fontId="0" fillId="0" borderId="18" xfId="0" applyNumberFormat="1" applyBorder="1" applyAlignment="1">
      <alignment horizontal="right" shrinkToFit="1"/>
    </xf>
    <xf numFmtId="177" fontId="0" fillId="0" borderId="19" xfId="0" applyNumberFormat="1" applyBorder="1" applyAlignment="1">
      <alignment horizontal="right" shrinkToFit="1"/>
    </xf>
    <xf numFmtId="0" fontId="0" fillId="0" borderId="4" xfId="0" applyBorder="1" applyAlignment="1">
      <alignment shrinkToFit="1"/>
    </xf>
    <xf numFmtId="177" fontId="0" fillId="0" borderId="20" xfId="0" applyNumberFormat="1" applyBorder="1" applyAlignment="1">
      <alignment horizontal="right" shrinkToFit="1"/>
    </xf>
    <xf numFmtId="177" fontId="0" fillId="0" borderId="21" xfId="0" applyNumberFormat="1" applyBorder="1" applyAlignment="1">
      <alignment horizontal="right" shrinkToFit="1"/>
    </xf>
    <xf numFmtId="177" fontId="0" fillId="0" borderId="22" xfId="0" applyNumberFormat="1" applyBorder="1" applyAlignment="1">
      <alignment horizontal="right" shrinkToFit="1"/>
    </xf>
    <xf numFmtId="177" fontId="0" fillId="0" borderId="23" xfId="0" applyNumberFormat="1" applyBorder="1" applyAlignment="1">
      <alignment horizontal="right" shrinkToFit="1"/>
    </xf>
    <xf numFmtId="177" fontId="0" fillId="0" borderId="24" xfId="0" applyNumberFormat="1" applyBorder="1" applyAlignment="1">
      <alignment horizontal="right" shrinkToFit="1"/>
    </xf>
    <xf numFmtId="177" fontId="0" fillId="0" borderId="11" xfId="0" applyNumberFormat="1" applyBorder="1" applyAlignment="1">
      <alignment shrinkToFit="1"/>
    </xf>
    <xf numFmtId="177" fontId="0" fillId="0" borderId="12" xfId="0" applyNumberFormat="1" applyBorder="1" applyAlignment="1">
      <alignment shrinkToFi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5" xfId="0" applyFill="1" applyBorder="1" applyAlignment="1">
      <alignment horizontal="center" shrinkToFit="1"/>
    </xf>
    <xf numFmtId="0" fontId="0" fillId="0" borderId="26" xfId="0" applyFill="1" applyBorder="1" applyAlignment="1">
      <alignment horizontal="center" shrinkToFit="1"/>
    </xf>
    <xf numFmtId="0" fontId="0" fillId="0" borderId="27" xfId="0" applyFill="1" applyBorder="1" applyAlignment="1">
      <alignment horizontal="center" shrinkToFit="1"/>
    </xf>
    <xf numFmtId="0" fontId="0" fillId="0" borderId="28" xfId="0" applyFill="1" applyBorder="1" applyAlignment="1">
      <alignment horizontal="center" shrinkToFit="1"/>
    </xf>
    <xf numFmtId="0" fontId="0" fillId="0" borderId="28" xfId="0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2"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64427</xdr:colOff>
      <xdr:row>1</xdr:row>
      <xdr:rowOff>92651</xdr:rowOff>
    </xdr:from>
    <xdr:to>
      <xdr:col>27</xdr:col>
      <xdr:colOff>381558</xdr:colOff>
      <xdr:row>3</xdr:row>
      <xdr:rowOff>58016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571C883-2131-2EBA-1B1E-A0A1335605E4}"/>
            </a:ext>
          </a:extLst>
        </xdr:cNvPr>
        <xdr:cNvSpPr txBox="1">
          <a:spLocks noChangeArrowheads="1"/>
        </xdr:cNvSpPr>
      </xdr:nvSpPr>
      <xdr:spPr bwMode="auto">
        <a:xfrm>
          <a:off x="14776742" y="292676"/>
          <a:ext cx="377537" cy="270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、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49913-3289-4BD6-945D-26E96FADA843}">
  <dimension ref="A1:K110"/>
  <sheetViews>
    <sheetView tabSelected="1" zoomScaleNormal="100" zoomScaleSheetLayoutView="85" workbookViewId="0">
      <pane xSplit="1" ySplit="4" topLeftCell="B5" activePane="bottomRight" state="frozenSplit"/>
      <selection pane="topRight" activeCell="E1" sqref="E1"/>
      <selection pane="bottomLeft" activeCell="A6" sqref="A6"/>
      <selection pane="bottomRight" activeCell="H14" sqref="H14"/>
    </sheetView>
  </sheetViews>
  <sheetFormatPr defaultRowHeight="12" x14ac:dyDescent="0.15"/>
  <cols>
    <col min="1" max="1" width="19.88671875" customWidth="1"/>
    <col min="2" max="6" width="14.88671875" customWidth="1"/>
    <col min="7" max="7" width="9.109375" customWidth="1"/>
    <col min="8" max="8" width="46.6640625" customWidth="1"/>
    <col min="9" max="11" width="9.109375" customWidth="1"/>
  </cols>
  <sheetData>
    <row r="1" spans="1:11" ht="13.2" x14ac:dyDescent="0.2">
      <c r="B1" s="7" t="s">
        <v>99</v>
      </c>
      <c r="I1" t="s">
        <v>0</v>
      </c>
      <c r="J1" s="10" t="s">
        <v>100</v>
      </c>
    </row>
    <row r="2" spans="1:11" x14ac:dyDescent="0.15">
      <c r="A2" s="6"/>
      <c r="K2" s="5" t="s">
        <v>70</v>
      </c>
    </row>
    <row r="3" spans="1:11" x14ac:dyDescent="0.15">
      <c r="A3" s="51" t="s">
        <v>84</v>
      </c>
      <c r="B3" s="49" t="s">
        <v>85</v>
      </c>
      <c r="C3" s="49" t="s">
        <v>86</v>
      </c>
      <c r="D3" s="49" t="s">
        <v>87</v>
      </c>
      <c r="E3" s="49" t="s">
        <v>88</v>
      </c>
      <c r="F3" s="49" t="s">
        <v>89</v>
      </c>
    </row>
    <row r="4" spans="1:11" x14ac:dyDescent="0.15">
      <c r="A4" s="52"/>
      <c r="B4" s="50"/>
      <c r="C4" s="50"/>
      <c r="D4" s="50"/>
      <c r="E4" s="50"/>
      <c r="F4" s="50"/>
    </row>
    <row r="5" spans="1:11" x14ac:dyDescent="0.15">
      <c r="A5" s="1" t="s">
        <v>1</v>
      </c>
      <c r="B5" s="11">
        <v>83963</v>
      </c>
      <c r="C5" s="11">
        <v>2423</v>
      </c>
      <c r="D5" s="11">
        <f>B5+C5</f>
        <v>86386</v>
      </c>
      <c r="E5" s="11">
        <v>4</v>
      </c>
      <c r="F5" s="11">
        <f>D5+E5</f>
        <v>86390</v>
      </c>
    </row>
    <row r="6" spans="1:11" x14ac:dyDescent="0.15">
      <c r="A6" s="2" t="s">
        <v>2</v>
      </c>
      <c r="B6" s="12">
        <v>70931</v>
      </c>
      <c r="C6" s="12">
        <v>1529</v>
      </c>
      <c r="D6" s="12">
        <f>B6+C6</f>
        <v>72460</v>
      </c>
      <c r="E6" s="12">
        <v>8</v>
      </c>
      <c r="F6" s="12">
        <f>D6+E6</f>
        <v>72468</v>
      </c>
      <c r="G6" s="17"/>
    </row>
    <row r="7" spans="1:11" x14ac:dyDescent="0.15">
      <c r="A7" s="2" t="s">
        <v>3</v>
      </c>
      <c r="B7" s="12">
        <v>71365</v>
      </c>
      <c r="C7" s="12">
        <v>1339</v>
      </c>
      <c r="D7" s="12">
        <f>B7+C7</f>
        <v>72704</v>
      </c>
      <c r="E7" s="12">
        <v>7</v>
      </c>
      <c r="F7" s="12">
        <f>D7+E7</f>
        <v>72711</v>
      </c>
    </row>
    <row r="8" spans="1:11" x14ac:dyDescent="0.15">
      <c r="A8" s="2"/>
      <c r="B8" s="12"/>
      <c r="C8" s="12"/>
      <c r="D8" s="12"/>
      <c r="E8" s="12"/>
      <c r="F8" s="12"/>
    </row>
    <row r="9" spans="1:11" x14ac:dyDescent="0.15">
      <c r="A9" s="2" t="s">
        <v>4</v>
      </c>
      <c r="B9" s="12">
        <v>80695</v>
      </c>
      <c r="C9" s="12">
        <v>1887</v>
      </c>
      <c r="D9" s="12">
        <f>B9+C9</f>
        <v>82582</v>
      </c>
      <c r="E9" s="12">
        <v>5</v>
      </c>
      <c r="F9" s="12">
        <f>D9+E9</f>
        <v>82587</v>
      </c>
    </row>
    <row r="10" spans="1:11" x14ac:dyDescent="0.15">
      <c r="A10" s="2" t="s">
        <v>5</v>
      </c>
      <c r="B10" s="12">
        <v>77187</v>
      </c>
      <c r="C10" s="12">
        <v>1897</v>
      </c>
      <c r="D10" s="12">
        <f>B10+C10</f>
        <v>79084</v>
      </c>
      <c r="E10" s="12">
        <v>3</v>
      </c>
      <c r="F10" s="12">
        <f>D10+E10</f>
        <v>79087</v>
      </c>
    </row>
    <row r="11" spans="1:11" x14ac:dyDescent="0.15">
      <c r="A11" s="2" t="s">
        <v>6</v>
      </c>
      <c r="B11" s="12">
        <v>86874</v>
      </c>
      <c r="C11" s="12">
        <v>1964</v>
      </c>
      <c r="D11" s="12">
        <f>B11+C11</f>
        <v>88838</v>
      </c>
      <c r="E11" s="12">
        <v>23</v>
      </c>
      <c r="F11" s="12">
        <f>D11+E11</f>
        <v>88861</v>
      </c>
    </row>
    <row r="12" spans="1:11" x14ac:dyDescent="0.15">
      <c r="A12" s="2"/>
      <c r="B12" s="12"/>
      <c r="C12" s="12"/>
      <c r="D12" s="12"/>
      <c r="E12" s="12"/>
      <c r="F12" s="12"/>
    </row>
    <row r="13" spans="1:11" x14ac:dyDescent="0.15">
      <c r="A13" s="2" t="s">
        <v>7</v>
      </c>
      <c r="B13" s="12">
        <v>53169</v>
      </c>
      <c r="C13" s="12">
        <v>1356</v>
      </c>
      <c r="D13" s="12">
        <f>B13+C13</f>
        <v>54525</v>
      </c>
      <c r="E13" s="12">
        <v>4</v>
      </c>
      <c r="F13" s="12">
        <f>D13+E13</f>
        <v>54529</v>
      </c>
    </row>
    <row r="14" spans="1:11" x14ac:dyDescent="0.15">
      <c r="A14" s="2" t="s">
        <v>8</v>
      </c>
      <c r="B14" s="12">
        <v>125647</v>
      </c>
      <c r="C14" s="12">
        <v>3059</v>
      </c>
      <c r="D14" s="12">
        <f>B14+C14</f>
        <v>128706</v>
      </c>
      <c r="E14" s="12">
        <v>7</v>
      </c>
      <c r="F14" s="12">
        <f>D14+E14</f>
        <v>128713</v>
      </c>
    </row>
    <row r="15" spans="1:11" x14ac:dyDescent="0.15">
      <c r="A15" s="2"/>
      <c r="B15" s="12"/>
      <c r="C15" s="12"/>
      <c r="D15" s="12"/>
      <c r="E15" s="12"/>
      <c r="F15" s="12"/>
    </row>
    <row r="16" spans="1:11" x14ac:dyDescent="0.15">
      <c r="A16" s="2" t="s">
        <v>9</v>
      </c>
      <c r="B16" s="12">
        <v>276474</v>
      </c>
      <c r="C16" s="12">
        <v>6165</v>
      </c>
      <c r="D16" s="12">
        <f>B16+C16</f>
        <v>282639</v>
      </c>
      <c r="E16" s="12">
        <v>17</v>
      </c>
      <c r="F16" s="12">
        <f>D16+E16</f>
        <v>282656</v>
      </c>
    </row>
    <row r="17" spans="1:6" x14ac:dyDescent="0.15">
      <c r="A17" s="2"/>
      <c r="B17" s="12"/>
      <c r="C17" s="12"/>
      <c r="D17" s="12"/>
      <c r="E17" s="12"/>
      <c r="F17" s="12"/>
    </row>
    <row r="18" spans="1:6" x14ac:dyDescent="0.15">
      <c r="A18" s="2" t="s">
        <v>10</v>
      </c>
      <c r="B18" s="12">
        <v>155122</v>
      </c>
      <c r="C18" s="12">
        <v>1806</v>
      </c>
      <c r="D18" s="12">
        <f>B18+C18</f>
        <v>156928</v>
      </c>
      <c r="E18" s="12">
        <v>40</v>
      </c>
      <c r="F18" s="12">
        <f>D18+E18</f>
        <v>156968</v>
      </c>
    </row>
    <row r="19" spans="1:6" x14ac:dyDescent="0.15">
      <c r="A19" s="2" t="s">
        <v>11</v>
      </c>
      <c r="B19" s="12">
        <v>72819</v>
      </c>
      <c r="C19" s="12">
        <v>978</v>
      </c>
      <c r="D19" s="12">
        <f>B19+C19</f>
        <v>73797</v>
      </c>
      <c r="E19" s="12">
        <v>8</v>
      </c>
      <c r="F19" s="12">
        <f>D19+E19</f>
        <v>73805</v>
      </c>
    </row>
    <row r="20" spans="1:6" x14ac:dyDescent="0.15">
      <c r="A20" s="2"/>
      <c r="B20" s="12"/>
      <c r="C20" s="12"/>
      <c r="D20" s="12"/>
      <c r="E20" s="12"/>
      <c r="F20" s="12"/>
    </row>
    <row r="21" spans="1:6" x14ac:dyDescent="0.15">
      <c r="A21" s="2" t="s">
        <v>12</v>
      </c>
      <c r="B21" s="12">
        <v>51597</v>
      </c>
      <c r="C21" s="12">
        <v>2763</v>
      </c>
      <c r="D21" s="12">
        <f>B21+C21</f>
        <v>54360</v>
      </c>
      <c r="E21" s="12">
        <v>39</v>
      </c>
      <c r="F21" s="12">
        <f>D21+E21</f>
        <v>54399</v>
      </c>
    </row>
    <row r="22" spans="1:6" x14ac:dyDescent="0.15">
      <c r="A22" s="2" t="s">
        <v>13</v>
      </c>
      <c r="B22" s="12">
        <v>140312</v>
      </c>
      <c r="C22" s="12">
        <v>2763</v>
      </c>
      <c r="D22" s="12">
        <f>B22+C22</f>
        <v>143075</v>
      </c>
      <c r="E22" s="12">
        <v>6</v>
      </c>
      <c r="F22" s="12">
        <f>D22+E22</f>
        <v>143081</v>
      </c>
    </row>
    <row r="23" spans="1:6" x14ac:dyDescent="0.15">
      <c r="A23" s="2"/>
      <c r="B23" s="12"/>
      <c r="C23" s="12"/>
      <c r="D23" s="12"/>
      <c r="E23" s="12"/>
      <c r="F23" s="12"/>
    </row>
    <row r="24" spans="1:6" x14ac:dyDescent="0.15">
      <c r="A24" s="2" t="s">
        <v>14</v>
      </c>
      <c r="B24" s="12">
        <v>78098</v>
      </c>
      <c r="C24" s="12">
        <v>1528</v>
      </c>
      <c r="D24" s="12">
        <f>B24+C24</f>
        <v>79626</v>
      </c>
      <c r="E24" s="12">
        <v>7</v>
      </c>
      <c r="F24" s="12">
        <f>D24+E24</f>
        <v>79633</v>
      </c>
    </row>
    <row r="25" spans="1:6" x14ac:dyDescent="0.15">
      <c r="A25" s="2" t="s">
        <v>15</v>
      </c>
      <c r="B25" s="12">
        <v>63484</v>
      </c>
      <c r="C25" s="12">
        <v>2009</v>
      </c>
      <c r="D25" s="12">
        <f>B25+C25</f>
        <v>65493</v>
      </c>
      <c r="E25" s="12">
        <v>121</v>
      </c>
      <c r="F25" s="12">
        <f>D25+E25</f>
        <v>65614</v>
      </c>
    </row>
    <row r="26" spans="1:6" x14ac:dyDescent="0.15">
      <c r="A26" s="2" t="s">
        <v>16</v>
      </c>
      <c r="B26" s="12">
        <v>80417</v>
      </c>
      <c r="C26" s="12">
        <v>1647</v>
      </c>
      <c r="D26" s="12">
        <f>B26+C26</f>
        <v>82064</v>
      </c>
      <c r="E26" s="12">
        <v>98</v>
      </c>
      <c r="F26" s="12">
        <f>D26+E26</f>
        <v>82162</v>
      </c>
    </row>
    <row r="27" spans="1:6" x14ac:dyDescent="0.15">
      <c r="A27" s="2"/>
      <c r="B27" s="12"/>
      <c r="C27" s="12"/>
      <c r="D27" s="12"/>
      <c r="E27" s="12"/>
      <c r="F27" s="12"/>
    </row>
    <row r="28" spans="1:6" x14ac:dyDescent="0.15">
      <c r="A28" s="2" t="s">
        <v>17</v>
      </c>
      <c r="B28" s="12">
        <v>156135</v>
      </c>
      <c r="C28" s="12">
        <v>3864</v>
      </c>
      <c r="D28" s="12">
        <f>B28+C28</f>
        <v>159999</v>
      </c>
      <c r="E28" s="12">
        <v>158</v>
      </c>
      <c r="F28" s="12">
        <f>D28+E28</f>
        <v>160157</v>
      </c>
    </row>
    <row r="29" spans="1:6" x14ac:dyDescent="0.15">
      <c r="A29" s="2" t="s">
        <v>18</v>
      </c>
      <c r="B29" s="12">
        <v>65209</v>
      </c>
      <c r="C29" s="12">
        <v>1588</v>
      </c>
      <c r="D29" s="12">
        <f>B29+C29</f>
        <v>66797</v>
      </c>
      <c r="E29" s="12">
        <v>3</v>
      </c>
      <c r="F29" s="12">
        <f>D29+E29</f>
        <v>66800</v>
      </c>
    </row>
    <row r="30" spans="1:6" x14ac:dyDescent="0.15">
      <c r="A30" s="2"/>
      <c r="B30" s="12"/>
      <c r="C30" s="12"/>
      <c r="D30" s="12"/>
      <c r="E30" s="12"/>
      <c r="F30" s="12"/>
    </row>
    <row r="31" spans="1:6" x14ac:dyDescent="0.15">
      <c r="A31" s="2" t="s">
        <v>19</v>
      </c>
      <c r="B31" s="12">
        <v>63688</v>
      </c>
      <c r="C31" s="12">
        <v>2624</v>
      </c>
      <c r="D31" s="12">
        <f>B31+C31</f>
        <v>66312</v>
      </c>
      <c r="E31" s="12">
        <v>0</v>
      </c>
      <c r="F31" s="12">
        <f>D31+E31</f>
        <v>66312</v>
      </c>
    </row>
    <row r="32" spans="1:6" x14ac:dyDescent="0.15">
      <c r="A32" s="2" t="s">
        <v>20</v>
      </c>
      <c r="B32" s="12">
        <v>84969</v>
      </c>
      <c r="C32" s="12">
        <v>2168</v>
      </c>
      <c r="D32" s="12">
        <f>B32+C32</f>
        <v>87137</v>
      </c>
      <c r="E32" s="12">
        <v>2</v>
      </c>
      <c r="F32" s="12">
        <f>D32+E32</f>
        <v>87139</v>
      </c>
    </row>
    <row r="33" spans="1:11" x14ac:dyDescent="0.15">
      <c r="A33" s="2" t="s">
        <v>21</v>
      </c>
      <c r="B33" s="12">
        <v>42187</v>
      </c>
      <c r="C33" s="12">
        <v>984</v>
      </c>
      <c r="D33" s="12">
        <f>B33+C33</f>
        <v>43171</v>
      </c>
      <c r="E33" s="12">
        <v>0</v>
      </c>
      <c r="F33" s="12">
        <f>D33+E33</f>
        <v>43171</v>
      </c>
    </row>
    <row r="34" spans="1:11" x14ac:dyDescent="0.15">
      <c r="A34" s="2" t="s">
        <v>22</v>
      </c>
      <c r="B34" s="12">
        <v>28639</v>
      </c>
      <c r="C34" s="12">
        <v>546</v>
      </c>
      <c r="D34" s="12">
        <f>B34+C34</f>
        <v>29185</v>
      </c>
      <c r="E34" s="12">
        <v>6</v>
      </c>
      <c r="F34" s="12">
        <f>D34+E34</f>
        <v>29191</v>
      </c>
    </row>
    <row r="35" spans="1:11" x14ac:dyDescent="0.15">
      <c r="A35" s="2"/>
      <c r="B35" s="12"/>
      <c r="C35" s="12"/>
      <c r="D35" s="12"/>
      <c r="E35" s="12"/>
      <c r="F35" s="12"/>
    </row>
    <row r="36" spans="1:11" x14ac:dyDescent="0.15">
      <c r="A36" s="2" t="s">
        <v>23</v>
      </c>
      <c r="B36" s="12">
        <v>29773</v>
      </c>
      <c r="C36" s="12">
        <v>768</v>
      </c>
      <c r="D36" s="12">
        <f t="shared" ref="D36:D44" si="0">B36+C36</f>
        <v>30541</v>
      </c>
      <c r="E36" s="12">
        <v>28</v>
      </c>
      <c r="F36" s="12">
        <f t="shared" ref="F36:F46" si="1">D36+E36</f>
        <v>30569</v>
      </c>
    </row>
    <row r="37" spans="1:11" x14ac:dyDescent="0.15">
      <c r="A37" s="2" t="s">
        <v>24</v>
      </c>
      <c r="B37" s="12">
        <v>52251</v>
      </c>
      <c r="C37" s="12">
        <v>894</v>
      </c>
      <c r="D37" s="12">
        <f t="shared" si="0"/>
        <v>53145</v>
      </c>
      <c r="E37" s="12">
        <v>8</v>
      </c>
      <c r="F37" s="12">
        <f t="shared" si="1"/>
        <v>53153</v>
      </c>
    </row>
    <row r="38" spans="1:11" x14ac:dyDescent="0.15">
      <c r="A38" s="2" t="s">
        <v>25</v>
      </c>
      <c r="B38" s="12">
        <v>30422</v>
      </c>
      <c r="C38" s="12">
        <v>725</v>
      </c>
      <c r="D38" s="12">
        <f t="shared" si="0"/>
        <v>31147</v>
      </c>
      <c r="E38" s="12">
        <v>6</v>
      </c>
      <c r="F38" s="12">
        <f t="shared" si="1"/>
        <v>31153</v>
      </c>
    </row>
    <row r="39" spans="1:11" x14ac:dyDescent="0.15">
      <c r="A39" s="2" t="s">
        <v>90</v>
      </c>
      <c r="B39" s="12">
        <v>16737</v>
      </c>
      <c r="C39" s="12">
        <v>455</v>
      </c>
      <c r="D39" s="12">
        <f t="shared" si="0"/>
        <v>17192</v>
      </c>
      <c r="E39" s="12">
        <v>1</v>
      </c>
      <c r="F39" s="12">
        <f t="shared" si="1"/>
        <v>17193</v>
      </c>
    </row>
    <row r="40" spans="1:11" x14ac:dyDescent="0.15">
      <c r="A40" s="2" t="s">
        <v>96</v>
      </c>
      <c r="B40" s="12">
        <v>37493</v>
      </c>
      <c r="C40" s="12">
        <v>1192</v>
      </c>
      <c r="D40" s="12">
        <f t="shared" si="0"/>
        <v>38685</v>
      </c>
      <c r="E40" s="12">
        <v>66</v>
      </c>
      <c r="F40" s="12">
        <f t="shared" si="1"/>
        <v>38751</v>
      </c>
    </row>
    <row r="41" spans="1:11" x14ac:dyDescent="0.15">
      <c r="A41" s="2" t="s">
        <v>26</v>
      </c>
      <c r="B41" s="12">
        <v>3172</v>
      </c>
      <c r="C41" s="12">
        <v>113</v>
      </c>
      <c r="D41" s="12">
        <f t="shared" si="0"/>
        <v>3285</v>
      </c>
      <c r="E41" s="12">
        <v>0</v>
      </c>
      <c r="F41" s="12">
        <f t="shared" si="1"/>
        <v>3285</v>
      </c>
    </row>
    <row r="42" spans="1:11" x14ac:dyDescent="0.15">
      <c r="A42" s="2" t="s">
        <v>27</v>
      </c>
      <c r="B42" s="12">
        <v>7834</v>
      </c>
      <c r="C42" s="12">
        <v>181</v>
      </c>
      <c r="D42" s="12">
        <f t="shared" si="0"/>
        <v>8015</v>
      </c>
      <c r="E42" s="12">
        <v>0</v>
      </c>
      <c r="F42" s="12">
        <f t="shared" si="1"/>
        <v>8015</v>
      </c>
    </row>
    <row r="43" spans="1:11" x14ac:dyDescent="0.15">
      <c r="A43" s="2" t="s">
        <v>28</v>
      </c>
      <c r="B43" s="13">
        <v>7995</v>
      </c>
      <c r="C43" s="13">
        <v>154</v>
      </c>
      <c r="D43" s="13">
        <f t="shared" si="0"/>
        <v>8149</v>
      </c>
      <c r="E43" s="13">
        <v>0</v>
      </c>
      <c r="F43" s="13">
        <f t="shared" si="1"/>
        <v>8149</v>
      </c>
    </row>
    <row r="44" spans="1:11" x14ac:dyDescent="0.15">
      <c r="A44" s="2" t="s">
        <v>29</v>
      </c>
      <c r="B44" s="12">
        <f>SUM(B41:B43)</f>
        <v>19001</v>
      </c>
      <c r="C44" s="12">
        <f>SUM(C41:C43)</f>
        <v>448</v>
      </c>
      <c r="D44" s="13">
        <f t="shared" si="0"/>
        <v>19449</v>
      </c>
      <c r="E44" s="12">
        <f>SUM(E41:E43)</f>
        <v>0</v>
      </c>
      <c r="F44" s="12">
        <f t="shared" si="1"/>
        <v>19449</v>
      </c>
    </row>
    <row r="45" spans="1:11" x14ac:dyDescent="0.15">
      <c r="A45" s="2" t="s">
        <v>95</v>
      </c>
      <c r="B45" s="12">
        <v>5467</v>
      </c>
      <c r="C45" s="12">
        <v>65</v>
      </c>
      <c r="D45" s="12">
        <f>B45+C45</f>
        <v>5532</v>
      </c>
      <c r="E45" s="12">
        <v>0</v>
      </c>
      <c r="F45" s="12">
        <f t="shared" si="1"/>
        <v>5532</v>
      </c>
    </row>
    <row r="46" spans="1:11" x14ac:dyDescent="0.15">
      <c r="A46" s="3" t="s">
        <v>91</v>
      </c>
      <c r="B46" s="14">
        <f>B45</f>
        <v>5467</v>
      </c>
      <c r="C46" s="14">
        <f>C45</f>
        <v>65</v>
      </c>
      <c r="D46" s="14">
        <f>B46+C46</f>
        <v>5532</v>
      </c>
      <c r="E46" s="14">
        <f>SUM(E45)</f>
        <v>0</v>
      </c>
      <c r="F46" s="14">
        <f t="shared" si="1"/>
        <v>5532</v>
      </c>
    </row>
    <row r="47" spans="1:11" x14ac:dyDescent="0.15">
      <c r="A47" s="1"/>
      <c r="B47" s="11"/>
      <c r="C47" s="11"/>
      <c r="D47" s="11"/>
      <c r="E47" s="11"/>
      <c r="F47" s="11"/>
      <c r="G47" s="8"/>
      <c r="H47" s="9"/>
      <c r="I47" s="9"/>
      <c r="J47" s="9"/>
      <c r="K47" s="9"/>
    </row>
    <row r="48" spans="1:11" x14ac:dyDescent="0.15">
      <c r="A48" s="4" t="s">
        <v>30</v>
      </c>
      <c r="B48" s="15">
        <v>40719</v>
      </c>
      <c r="C48" s="15">
        <v>758</v>
      </c>
      <c r="D48" s="15">
        <f t="shared" ref="D48:D57" si="2">B48+C48</f>
        <v>41477</v>
      </c>
      <c r="E48" s="15">
        <v>16</v>
      </c>
      <c r="F48" s="15">
        <f t="shared" ref="F48:F67" si="3">D48+E48</f>
        <v>41493</v>
      </c>
      <c r="G48" s="8"/>
      <c r="H48" s="9"/>
      <c r="I48" s="9"/>
      <c r="J48" s="9"/>
      <c r="K48" s="9"/>
    </row>
    <row r="49" spans="1:6" x14ac:dyDescent="0.15">
      <c r="A49" s="2" t="s">
        <v>31</v>
      </c>
      <c r="B49" s="12">
        <v>25170</v>
      </c>
      <c r="C49" s="12">
        <v>779</v>
      </c>
      <c r="D49" s="12">
        <f t="shared" si="2"/>
        <v>25949</v>
      </c>
      <c r="E49" s="12">
        <v>3</v>
      </c>
      <c r="F49" s="12">
        <f t="shared" si="3"/>
        <v>25952</v>
      </c>
    </row>
    <row r="50" spans="1:6" x14ac:dyDescent="0.15">
      <c r="A50" s="2" t="s">
        <v>32</v>
      </c>
      <c r="B50" s="12">
        <v>9445</v>
      </c>
      <c r="C50" s="12">
        <v>380</v>
      </c>
      <c r="D50" s="12">
        <f t="shared" si="2"/>
        <v>9825</v>
      </c>
      <c r="E50" s="12">
        <v>1</v>
      </c>
      <c r="F50" s="12">
        <f t="shared" si="3"/>
        <v>9826</v>
      </c>
    </row>
    <row r="51" spans="1:6" x14ac:dyDescent="0.15">
      <c r="A51" s="2" t="s">
        <v>98</v>
      </c>
      <c r="B51" s="12">
        <v>24209</v>
      </c>
      <c r="C51" s="12">
        <v>583</v>
      </c>
      <c r="D51" s="12">
        <f t="shared" si="2"/>
        <v>24792</v>
      </c>
      <c r="E51" s="12">
        <v>10</v>
      </c>
      <c r="F51" s="12">
        <f t="shared" si="3"/>
        <v>24802</v>
      </c>
    </row>
    <row r="52" spans="1:6" x14ac:dyDescent="0.15">
      <c r="A52" s="2" t="s">
        <v>93</v>
      </c>
      <c r="B52" s="12">
        <v>19007</v>
      </c>
      <c r="C52" s="12">
        <v>749</v>
      </c>
      <c r="D52" s="12">
        <f t="shared" si="2"/>
        <v>19756</v>
      </c>
      <c r="E52" s="12">
        <v>4</v>
      </c>
      <c r="F52" s="12">
        <f t="shared" si="3"/>
        <v>19760</v>
      </c>
    </row>
    <row r="53" spans="1:6" x14ac:dyDescent="0.15">
      <c r="A53" s="2" t="s">
        <v>33</v>
      </c>
      <c r="B53" s="12">
        <v>22129</v>
      </c>
      <c r="C53" s="12">
        <v>725</v>
      </c>
      <c r="D53" s="12">
        <f t="shared" si="2"/>
        <v>22854</v>
      </c>
      <c r="E53" s="12">
        <v>4</v>
      </c>
      <c r="F53" s="12">
        <f t="shared" si="3"/>
        <v>22858</v>
      </c>
    </row>
    <row r="54" spans="1:6" x14ac:dyDescent="0.15">
      <c r="A54" s="2" t="s">
        <v>34</v>
      </c>
      <c r="B54" s="12">
        <v>7069</v>
      </c>
      <c r="C54" s="12">
        <v>121</v>
      </c>
      <c r="D54" s="12">
        <f t="shared" si="2"/>
        <v>7190</v>
      </c>
      <c r="E54" s="12">
        <v>0</v>
      </c>
      <c r="F54" s="12">
        <f t="shared" si="3"/>
        <v>7190</v>
      </c>
    </row>
    <row r="55" spans="1:6" x14ac:dyDescent="0.15">
      <c r="A55" s="2" t="s">
        <v>35</v>
      </c>
      <c r="B55" s="12">
        <v>3430</v>
      </c>
      <c r="C55" s="12">
        <v>80</v>
      </c>
      <c r="D55" s="12">
        <f t="shared" si="2"/>
        <v>3510</v>
      </c>
      <c r="E55" s="12">
        <v>1</v>
      </c>
      <c r="F55" s="12">
        <f t="shared" si="3"/>
        <v>3511</v>
      </c>
    </row>
    <row r="56" spans="1:6" x14ac:dyDescent="0.15">
      <c r="A56" s="2" t="s">
        <v>92</v>
      </c>
      <c r="B56" s="12">
        <v>6342</v>
      </c>
      <c r="C56" s="12">
        <v>117</v>
      </c>
      <c r="D56" s="12">
        <f t="shared" si="2"/>
        <v>6459</v>
      </c>
      <c r="E56" s="12">
        <v>1</v>
      </c>
      <c r="F56" s="12">
        <f t="shared" si="3"/>
        <v>6460</v>
      </c>
    </row>
    <row r="57" spans="1:6" x14ac:dyDescent="0.15">
      <c r="A57" s="2" t="s">
        <v>36</v>
      </c>
      <c r="B57" s="12">
        <f>SUM(B53:B56)</f>
        <v>38970</v>
      </c>
      <c r="C57" s="12">
        <f>SUM(C53:C56)</f>
        <v>1043</v>
      </c>
      <c r="D57" s="12">
        <f t="shared" si="2"/>
        <v>40013</v>
      </c>
      <c r="E57" s="12">
        <f>SUM(E53:E56)</f>
        <v>6</v>
      </c>
      <c r="F57" s="12">
        <f t="shared" si="3"/>
        <v>40019</v>
      </c>
    </row>
    <row r="58" spans="1:6" x14ac:dyDescent="0.15">
      <c r="A58" s="2" t="s">
        <v>37</v>
      </c>
      <c r="B58" s="12">
        <v>6133</v>
      </c>
      <c r="C58" s="12">
        <v>118</v>
      </c>
      <c r="D58" s="12">
        <f t="shared" ref="D58:D64" si="4">B58+C58</f>
        <v>6251</v>
      </c>
      <c r="E58" s="12">
        <v>1</v>
      </c>
      <c r="F58" s="12">
        <f t="shared" si="3"/>
        <v>6252</v>
      </c>
    </row>
    <row r="59" spans="1:6" x14ac:dyDescent="0.15">
      <c r="A59" s="2" t="s">
        <v>38</v>
      </c>
      <c r="B59" s="12">
        <v>3774</v>
      </c>
      <c r="C59" s="12">
        <v>132</v>
      </c>
      <c r="D59" s="12">
        <f t="shared" si="4"/>
        <v>3906</v>
      </c>
      <c r="E59" s="12">
        <v>1</v>
      </c>
      <c r="F59" s="12">
        <f t="shared" si="3"/>
        <v>3907</v>
      </c>
    </row>
    <row r="60" spans="1:6" x14ac:dyDescent="0.15">
      <c r="A60" s="2" t="s">
        <v>39</v>
      </c>
      <c r="B60" s="12">
        <v>7115</v>
      </c>
      <c r="C60" s="12">
        <v>182</v>
      </c>
      <c r="D60" s="12">
        <f t="shared" si="4"/>
        <v>7297</v>
      </c>
      <c r="E60" s="12">
        <v>7</v>
      </c>
      <c r="F60" s="12">
        <f t="shared" si="3"/>
        <v>7304</v>
      </c>
    </row>
    <row r="61" spans="1:6" x14ac:dyDescent="0.15">
      <c r="A61" s="2" t="s">
        <v>40</v>
      </c>
      <c r="B61" s="12">
        <v>6046</v>
      </c>
      <c r="C61" s="12">
        <v>130</v>
      </c>
      <c r="D61" s="12">
        <f t="shared" si="4"/>
        <v>6176</v>
      </c>
      <c r="E61" s="12">
        <v>3</v>
      </c>
      <c r="F61" s="12">
        <f t="shared" si="3"/>
        <v>6179</v>
      </c>
    </row>
    <row r="62" spans="1:6" x14ac:dyDescent="0.15">
      <c r="A62" s="2" t="s">
        <v>41</v>
      </c>
      <c r="B62" s="12">
        <v>3212</v>
      </c>
      <c r="C62" s="12">
        <v>111</v>
      </c>
      <c r="D62" s="12">
        <f t="shared" si="4"/>
        <v>3323</v>
      </c>
      <c r="E62" s="12">
        <v>0</v>
      </c>
      <c r="F62" s="12">
        <f t="shared" si="3"/>
        <v>3323</v>
      </c>
    </row>
    <row r="63" spans="1:6" x14ac:dyDescent="0.15">
      <c r="A63" s="2" t="s">
        <v>42</v>
      </c>
      <c r="B63" s="12">
        <v>4618</v>
      </c>
      <c r="C63" s="12">
        <v>153</v>
      </c>
      <c r="D63" s="12">
        <f t="shared" si="4"/>
        <v>4771</v>
      </c>
      <c r="E63" s="12">
        <v>1</v>
      </c>
      <c r="F63" s="12">
        <f t="shared" si="3"/>
        <v>4772</v>
      </c>
    </row>
    <row r="64" spans="1:6" x14ac:dyDescent="0.15">
      <c r="A64" s="2" t="s">
        <v>43</v>
      </c>
      <c r="B64" s="12">
        <f>SUM(B58:B63)</f>
        <v>30898</v>
      </c>
      <c r="C64" s="12">
        <f>SUM(C58:C63)</f>
        <v>826</v>
      </c>
      <c r="D64" s="12">
        <f t="shared" si="4"/>
        <v>31724</v>
      </c>
      <c r="E64" s="12">
        <f>SUM(E58:E63)</f>
        <v>13</v>
      </c>
      <c r="F64" s="12">
        <f t="shared" si="3"/>
        <v>31737</v>
      </c>
    </row>
    <row r="65" spans="1:6" x14ac:dyDescent="0.15">
      <c r="A65" s="2" t="s">
        <v>44</v>
      </c>
      <c r="B65" s="12">
        <v>5201</v>
      </c>
      <c r="C65" s="12">
        <v>72</v>
      </c>
      <c r="D65" s="12">
        <f>B65+C65</f>
        <v>5273</v>
      </c>
      <c r="E65" s="12">
        <v>1</v>
      </c>
      <c r="F65" s="12">
        <f t="shared" si="3"/>
        <v>5274</v>
      </c>
    </row>
    <row r="66" spans="1:6" x14ac:dyDescent="0.15">
      <c r="A66" s="2" t="s">
        <v>45</v>
      </c>
      <c r="B66" s="12">
        <v>5195</v>
      </c>
      <c r="C66" s="12">
        <v>225</v>
      </c>
      <c r="D66" s="12">
        <f>B66+C66</f>
        <v>5420</v>
      </c>
      <c r="E66" s="12">
        <v>2</v>
      </c>
      <c r="F66" s="12">
        <f t="shared" si="3"/>
        <v>5422</v>
      </c>
    </row>
    <row r="67" spans="1:6" x14ac:dyDescent="0.15">
      <c r="A67" s="2" t="s">
        <v>46</v>
      </c>
      <c r="B67" s="12">
        <f>B65+B66</f>
        <v>10396</v>
      </c>
      <c r="C67" s="12">
        <f>C65+C66</f>
        <v>297</v>
      </c>
      <c r="D67" s="12">
        <f>B67+C67</f>
        <v>10693</v>
      </c>
      <c r="E67" s="12">
        <f>E65+E66</f>
        <v>3</v>
      </c>
      <c r="F67" s="12">
        <f t="shared" si="3"/>
        <v>10696</v>
      </c>
    </row>
    <row r="68" spans="1:6" x14ac:dyDescent="0.15">
      <c r="A68" s="2"/>
      <c r="B68" s="12"/>
      <c r="C68" s="12"/>
      <c r="D68" s="12"/>
      <c r="E68" s="12"/>
      <c r="F68" s="12"/>
    </row>
    <row r="69" spans="1:6" x14ac:dyDescent="0.15">
      <c r="A69" s="2" t="s">
        <v>47</v>
      </c>
      <c r="B69" s="12">
        <v>22682</v>
      </c>
      <c r="C69" s="12">
        <v>692</v>
      </c>
      <c r="D69" s="12">
        <f t="shared" ref="D69:D77" si="5">B69+C69</f>
        <v>23374</v>
      </c>
      <c r="E69" s="12">
        <v>9</v>
      </c>
      <c r="F69" s="12">
        <f t="shared" ref="F69:F77" si="6">D69+E69</f>
        <v>23383</v>
      </c>
    </row>
    <row r="70" spans="1:6" x14ac:dyDescent="0.15">
      <c r="A70" s="2" t="s">
        <v>48</v>
      </c>
      <c r="B70" s="12">
        <v>56133</v>
      </c>
      <c r="C70" s="12">
        <v>1733</v>
      </c>
      <c r="D70" s="12">
        <f t="shared" si="5"/>
        <v>57866</v>
      </c>
      <c r="E70" s="12">
        <v>0</v>
      </c>
      <c r="F70" s="12">
        <f t="shared" si="6"/>
        <v>57866</v>
      </c>
    </row>
    <row r="71" spans="1:6" x14ac:dyDescent="0.15">
      <c r="A71" s="2" t="s">
        <v>49</v>
      </c>
      <c r="B71" s="12">
        <v>17487</v>
      </c>
      <c r="C71" s="12">
        <v>294</v>
      </c>
      <c r="D71" s="12">
        <f t="shared" si="5"/>
        <v>17781</v>
      </c>
      <c r="E71" s="12">
        <v>9</v>
      </c>
      <c r="F71" s="12">
        <f t="shared" si="6"/>
        <v>17790</v>
      </c>
    </row>
    <row r="72" spans="1:6" x14ac:dyDescent="0.15">
      <c r="A72" s="2" t="s">
        <v>50</v>
      </c>
      <c r="B72" s="12">
        <v>40452</v>
      </c>
      <c r="C72" s="12">
        <v>1031</v>
      </c>
      <c r="D72" s="12">
        <f t="shared" si="5"/>
        <v>41483</v>
      </c>
      <c r="E72" s="12">
        <v>47</v>
      </c>
      <c r="F72" s="12">
        <f t="shared" si="6"/>
        <v>41530</v>
      </c>
    </row>
    <row r="73" spans="1:6" x14ac:dyDescent="0.15">
      <c r="A73" s="2" t="s">
        <v>51</v>
      </c>
      <c r="B73" s="12">
        <v>23754</v>
      </c>
      <c r="C73" s="12">
        <v>592</v>
      </c>
      <c r="D73" s="12">
        <f t="shared" si="5"/>
        <v>24346</v>
      </c>
      <c r="E73" s="12">
        <v>5</v>
      </c>
      <c r="F73" s="12">
        <f t="shared" si="6"/>
        <v>24351</v>
      </c>
    </row>
    <row r="74" spans="1:6" x14ac:dyDescent="0.15">
      <c r="A74" s="2" t="s">
        <v>52</v>
      </c>
      <c r="B74" s="12">
        <v>26601</v>
      </c>
      <c r="C74" s="12">
        <v>649</v>
      </c>
      <c r="D74" s="12">
        <f t="shared" si="5"/>
        <v>27250</v>
      </c>
      <c r="E74" s="12">
        <v>3</v>
      </c>
      <c r="F74" s="12">
        <f t="shared" si="6"/>
        <v>27253</v>
      </c>
    </row>
    <row r="75" spans="1:6" x14ac:dyDescent="0.15">
      <c r="A75" s="2" t="s">
        <v>94</v>
      </c>
      <c r="B75" s="12">
        <v>21972</v>
      </c>
      <c r="C75" s="12">
        <v>338</v>
      </c>
      <c r="D75" s="12">
        <f t="shared" si="5"/>
        <v>22310</v>
      </c>
      <c r="E75" s="12">
        <v>2</v>
      </c>
      <c r="F75" s="12">
        <f t="shared" si="6"/>
        <v>22312</v>
      </c>
    </row>
    <row r="76" spans="1:6" x14ac:dyDescent="0.15">
      <c r="A76" s="2" t="s">
        <v>53</v>
      </c>
      <c r="B76" s="12">
        <v>4984</v>
      </c>
      <c r="C76" s="12">
        <v>111</v>
      </c>
      <c r="D76" s="12">
        <f t="shared" si="5"/>
        <v>5095</v>
      </c>
      <c r="E76" s="12">
        <v>0</v>
      </c>
      <c r="F76" s="12">
        <f t="shared" si="6"/>
        <v>5095</v>
      </c>
    </row>
    <row r="77" spans="1:6" x14ac:dyDescent="0.15">
      <c r="A77" s="2" t="s">
        <v>54</v>
      </c>
      <c r="B77" s="12">
        <f>B76</f>
        <v>4984</v>
      </c>
      <c r="C77" s="12">
        <f>C76</f>
        <v>111</v>
      </c>
      <c r="D77" s="12">
        <f t="shared" si="5"/>
        <v>5095</v>
      </c>
      <c r="E77" s="12">
        <f>E76</f>
        <v>0</v>
      </c>
      <c r="F77" s="12">
        <f t="shared" si="6"/>
        <v>5095</v>
      </c>
    </row>
    <row r="78" spans="1:6" x14ac:dyDescent="0.15">
      <c r="A78" s="2"/>
      <c r="B78" s="12"/>
      <c r="C78" s="12"/>
      <c r="D78" s="12"/>
      <c r="E78" s="12"/>
      <c r="F78" s="12"/>
    </row>
    <row r="79" spans="1:6" x14ac:dyDescent="0.15">
      <c r="A79" s="2" t="s">
        <v>55</v>
      </c>
      <c r="B79" s="12">
        <v>22239</v>
      </c>
      <c r="C79" s="12">
        <v>463</v>
      </c>
      <c r="D79" s="12">
        <f t="shared" ref="D79:D86" si="7">B79+C79</f>
        <v>22702</v>
      </c>
      <c r="E79" s="12">
        <v>4</v>
      </c>
      <c r="F79" s="12">
        <f t="shared" ref="F79:F86" si="8">D79+E79</f>
        <v>22706</v>
      </c>
    </row>
    <row r="80" spans="1:6" x14ac:dyDescent="0.15">
      <c r="A80" s="2" t="s">
        <v>56</v>
      </c>
      <c r="B80" s="12">
        <v>47706</v>
      </c>
      <c r="C80" s="12">
        <v>974</v>
      </c>
      <c r="D80" s="12">
        <f t="shared" si="7"/>
        <v>48680</v>
      </c>
      <c r="E80" s="12">
        <v>48</v>
      </c>
      <c r="F80" s="12">
        <f t="shared" si="8"/>
        <v>48728</v>
      </c>
    </row>
    <row r="81" spans="1:11" x14ac:dyDescent="0.15">
      <c r="A81" s="2" t="s">
        <v>57</v>
      </c>
      <c r="B81" s="12">
        <v>41660</v>
      </c>
      <c r="C81" s="12">
        <v>632</v>
      </c>
      <c r="D81" s="12">
        <f t="shared" si="7"/>
        <v>42292</v>
      </c>
      <c r="E81" s="12">
        <v>16</v>
      </c>
      <c r="F81" s="12">
        <f t="shared" si="8"/>
        <v>42308</v>
      </c>
    </row>
    <row r="82" spans="1:11" x14ac:dyDescent="0.15">
      <c r="A82" s="2" t="s">
        <v>58</v>
      </c>
      <c r="B82" s="12">
        <v>28761</v>
      </c>
      <c r="C82" s="12">
        <v>466</v>
      </c>
      <c r="D82" s="12">
        <f t="shared" si="7"/>
        <v>29227</v>
      </c>
      <c r="E82" s="12">
        <v>6</v>
      </c>
      <c r="F82" s="12">
        <f t="shared" si="8"/>
        <v>29233</v>
      </c>
    </row>
    <row r="83" spans="1:11" x14ac:dyDescent="0.15">
      <c r="A83" s="2" t="s">
        <v>59</v>
      </c>
      <c r="B83" s="12">
        <v>19453</v>
      </c>
      <c r="C83" s="12">
        <v>421</v>
      </c>
      <c r="D83" s="12">
        <f t="shared" si="7"/>
        <v>19874</v>
      </c>
      <c r="E83" s="12">
        <v>0</v>
      </c>
      <c r="F83" s="12">
        <f t="shared" si="8"/>
        <v>19874</v>
      </c>
    </row>
    <row r="84" spans="1:11" x14ac:dyDescent="0.15">
      <c r="A84" s="2" t="s">
        <v>60</v>
      </c>
      <c r="B84" s="12">
        <v>9830</v>
      </c>
      <c r="C84" s="12">
        <v>143</v>
      </c>
      <c r="D84" s="12">
        <f t="shared" si="7"/>
        <v>9973</v>
      </c>
      <c r="E84" s="12">
        <v>3</v>
      </c>
      <c r="F84" s="12">
        <f t="shared" si="8"/>
        <v>9976</v>
      </c>
    </row>
    <row r="85" spans="1:11" x14ac:dyDescent="0.15">
      <c r="A85" s="2" t="s">
        <v>61</v>
      </c>
      <c r="B85" s="12">
        <v>11016</v>
      </c>
      <c r="C85" s="12">
        <v>161</v>
      </c>
      <c r="D85" s="12">
        <f t="shared" si="7"/>
        <v>11177</v>
      </c>
      <c r="E85" s="12">
        <v>2</v>
      </c>
      <c r="F85" s="12">
        <f t="shared" si="8"/>
        <v>11179</v>
      </c>
    </row>
    <row r="86" spans="1:11" x14ac:dyDescent="0.15">
      <c r="A86" s="2" t="s">
        <v>62</v>
      </c>
      <c r="B86" s="12">
        <f>SUM(B84:B85)</f>
        <v>20846</v>
      </c>
      <c r="C86" s="12">
        <f>SUM(C84:C85)</f>
        <v>304</v>
      </c>
      <c r="D86" s="12">
        <f t="shared" si="7"/>
        <v>21150</v>
      </c>
      <c r="E86" s="12">
        <f>SUM(E84:E85)</f>
        <v>5</v>
      </c>
      <c r="F86" s="12">
        <f t="shared" si="8"/>
        <v>21155</v>
      </c>
    </row>
    <row r="87" spans="1:11" x14ac:dyDescent="0.15">
      <c r="A87" s="2"/>
      <c r="B87" s="12"/>
      <c r="C87" s="12"/>
      <c r="D87" s="12"/>
      <c r="E87" s="12"/>
      <c r="F87" s="12"/>
    </row>
    <row r="88" spans="1:11" x14ac:dyDescent="0.15">
      <c r="A88" s="1" t="s">
        <v>63</v>
      </c>
      <c r="B88" s="11">
        <f>B5+B6+B7+B9+B10+B11+B13+B14+B16+B18+B19+B21+B22+B24+B25+B26+B28+B29+B31+B32+B33+B34+B36+B37+B38+B39+B40+B48+B49+B50+B51+B52+B69+B70+B71+B72+B73+B74+B75+B79+B80+B81+B82+B83</f>
        <v>2663107</v>
      </c>
      <c r="C88" s="11">
        <f>C5+C6+C7+C9+C10+C11+C13+C14+C16+C18+C19+C21+C22+C24+C25+C26+C28+C29+C31+C32+C33+C34+C36+C37+C38+C39+C40+C48+C49+C50+C51+C52+C69+C70+C71+C72+C73+C74+C75+C79+C80+C81+C82+C83</f>
        <v>62455</v>
      </c>
      <c r="D88" s="11">
        <f>B88+C88</f>
        <v>2725562</v>
      </c>
      <c r="E88" s="11">
        <f>E5+E6+E7+E9+E10+E11+E13+E14+E16+E18+E19+E21+E22+E24+E25+E26+E28+E29+E31+E32+E33+E34+E36+E37+E38+E39+E40+E48+E49+E50+E51+E52+E69+E70+E71+E72+E73+E74+E75+E79+E80+E81+E82+E83</f>
        <v>858</v>
      </c>
      <c r="F88" s="11">
        <f>D88+E88</f>
        <v>2726420</v>
      </c>
    </row>
    <row r="89" spans="1:11" x14ac:dyDescent="0.15">
      <c r="A89" s="2" t="s">
        <v>64</v>
      </c>
      <c r="B89" s="12">
        <f>B44+B46+B57+B64+B67+B77+B86</f>
        <v>130562</v>
      </c>
      <c r="C89" s="12">
        <f>C44+C46+C57+C64+C67+C77+C86</f>
        <v>3094</v>
      </c>
      <c r="D89" s="12">
        <f>B89+C89</f>
        <v>133656</v>
      </c>
      <c r="E89" s="12">
        <f>E44+E46+E57+E64+E67+E77+E86</f>
        <v>27</v>
      </c>
      <c r="F89" s="12">
        <f>D89+E89</f>
        <v>133683</v>
      </c>
    </row>
    <row r="90" spans="1:11" x14ac:dyDescent="0.15">
      <c r="A90" s="3" t="s">
        <v>65</v>
      </c>
      <c r="B90" s="14">
        <f>B88+B89</f>
        <v>2793669</v>
      </c>
      <c r="C90" s="14">
        <f>C88+C89</f>
        <v>65549</v>
      </c>
      <c r="D90" s="14">
        <f>B90+C90</f>
        <v>2859218</v>
      </c>
      <c r="E90" s="14">
        <f>E88+E89</f>
        <v>885</v>
      </c>
      <c r="F90" s="14">
        <f>D90+E90</f>
        <v>2860103</v>
      </c>
      <c r="G90" s="8"/>
      <c r="H90" s="9"/>
      <c r="I90" s="9"/>
      <c r="J90" s="9"/>
      <c r="K90" s="9"/>
    </row>
    <row r="91" spans="1:11" x14ac:dyDescent="0.15">
      <c r="A91" s="1"/>
      <c r="B91" s="16"/>
      <c r="C91" s="11"/>
      <c r="D91" s="16"/>
      <c r="E91" s="16"/>
      <c r="F91" s="11"/>
      <c r="G91" s="8"/>
      <c r="H91" s="9"/>
      <c r="I91" s="9"/>
      <c r="J91" s="9"/>
      <c r="K91" s="9"/>
    </row>
    <row r="92" spans="1:11" x14ac:dyDescent="0.15">
      <c r="A92" s="2" t="s">
        <v>71</v>
      </c>
      <c r="B92" s="12">
        <f>SUM(B5:B7)</f>
        <v>226259</v>
      </c>
      <c r="C92" s="12">
        <f>SUM(C5:C7)</f>
        <v>5291</v>
      </c>
      <c r="D92" s="12">
        <f>B92+C92</f>
        <v>231550</v>
      </c>
      <c r="E92" s="12">
        <f>SUM(E5:E7)</f>
        <v>19</v>
      </c>
      <c r="F92" s="12">
        <f t="shared" ref="F92:F104" si="9">D92+E92</f>
        <v>231569</v>
      </c>
    </row>
    <row r="93" spans="1:11" x14ac:dyDescent="0.15">
      <c r="A93" s="2" t="s">
        <v>72</v>
      </c>
      <c r="B93" s="12">
        <f>SUM(B9:B11)</f>
        <v>244756</v>
      </c>
      <c r="C93" s="12">
        <f>SUM(C9:C11)</f>
        <v>5748</v>
      </c>
      <c r="D93" s="12">
        <f t="shared" ref="D93:D104" si="10">B93+C93</f>
        <v>250504</v>
      </c>
      <c r="E93" s="12">
        <f>SUM(E9:E11)</f>
        <v>31</v>
      </c>
      <c r="F93" s="12">
        <f t="shared" si="9"/>
        <v>250535</v>
      </c>
    </row>
    <row r="94" spans="1:11" x14ac:dyDescent="0.15">
      <c r="A94" s="2" t="s">
        <v>73</v>
      </c>
      <c r="B94" s="12">
        <f>SUM(B13:B14)</f>
        <v>178816</v>
      </c>
      <c r="C94" s="12">
        <f>SUM(C13:C14)</f>
        <v>4415</v>
      </c>
      <c r="D94" s="12">
        <f t="shared" si="10"/>
        <v>183231</v>
      </c>
      <c r="E94" s="12">
        <f>SUM(E13:E14)</f>
        <v>11</v>
      </c>
      <c r="F94" s="12">
        <f t="shared" si="9"/>
        <v>183242</v>
      </c>
    </row>
    <row r="95" spans="1:11" x14ac:dyDescent="0.15">
      <c r="A95" s="2" t="s">
        <v>74</v>
      </c>
      <c r="B95" s="12">
        <f>B16</f>
        <v>276474</v>
      </c>
      <c r="C95" s="12">
        <f>C16</f>
        <v>6165</v>
      </c>
      <c r="D95" s="12">
        <f t="shared" si="10"/>
        <v>282639</v>
      </c>
      <c r="E95" s="12">
        <f>E16</f>
        <v>17</v>
      </c>
      <c r="F95" s="12">
        <f t="shared" si="9"/>
        <v>282656</v>
      </c>
    </row>
    <row r="96" spans="1:11" x14ac:dyDescent="0.15">
      <c r="A96" s="2" t="s">
        <v>75</v>
      </c>
      <c r="B96" s="12">
        <f>SUM(B18:B19)</f>
        <v>227941</v>
      </c>
      <c r="C96" s="12">
        <f>SUM(C18:C19)</f>
        <v>2784</v>
      </c>
      <c r="D96" s="12">
        <f t="shared" si="10"/>
        <v>230725</v>
      </c>
      <c r="E96" s="12">
        <f>SUM(E18:E19)</f>
        <v>48</v>
      </c>
      <c r="F96" s="12">
        <f t="shared" si="9"/>
        <v>230773</v>
      </c>
    </row>
    <row r="97" spans="1:6" x14ac:dyDescent="0.15">
      <c r="A97" s="2" t="s">
        <v>76</v>
      </c>
      <c r="B97" s="12">
        <f>SUM(B21:B22)</f>
        <v>191909</v>
      </c>
      <c r="C97" s="12">
        <f>SUM(C21:C22)</f>
        <v>5526</v>
      </c>
      <c r="D97" s="12">
        <f t="shared" si="10"/>
        <v>197435</v>
      </c>
      <c r="E97" s="12">
        <f>SUM(E21:E22)</f>
        <v>45</v>
      </c>
      <c r="F97" s="12">
        <f t="shared" si="9"/>
        <v>197480</v>
      </c>
    </row>
    <row r="98" spans="1:6" x14ac:dyDescent="0.15">
      <c r="A98" s="2" t="s">
        <v>77</v>
      </c>
      <c r="B98" s="12">
        <f>SUM(B24:B26)</f>
        <v>221999</v>
      </c>
      <c r="C98" s="12">
        <f>SUM(C24:C26)</f>
        <v>5184</v>
      </c>
      <c r="D98" s="12">
        <f t="shared" si="10"/>
        <v>227183</v>
      </c>
      <c r="E98" s="12">
        <f>SUM(E24:E26)</f>
        <v>226</v>
      </c>
      <c r="F98" s="12">
        <f t="shared" si="9"/>
        <v>227409</v>
      </c>
    </row>
    <row r="99" spans="1:6" x14ac:dyDescent="0.15">
      <c r="A99" s="2" t="s">
        <v>78</v>
      </c>
      <c r="B99" s="12">
        <f>SUM(B28:B29)</f>
        <v>221344</v>
      </c>
      <c r="C99" s="12">
        <f>SUM(C28:C29)</f>
        <v>5452</v>
      </c>
      <c r="D99" s="12">
        <f t="shared" si="10"/>
        <v>226796</v>
      </c>
      <c r="E99" s="12">
        <f>SUM(E28:E29)</f>
        <v>161</v>
      </c>
      <c r="F99" s="12">
        <f t="shared" si="9"/>
        <v>226957</v>
      </c>
    </row>
    <row r="100" spans="1:6" x14ac:dyDescent="0.15">
      <c r="A100" s="2" t="s">
        <v>79</v>
      </c>
      <c r="B100" s="12">
        <f>SUM(B31:B34)</f>
        <v>219483</v>
      </c>
      <c r="C100" s="12">
        <f>SUM(C31:C34)</f>
        <v>6322</v>
      </c>
      <c r="D100" s="12">
        <f t="shared" si="10"/>
        <v>225805</v>
      </c>
      <c r="E100" s="12">
        <f>SUM(E31:E34)</f>
        <v>8</v>
      </c>
      <c r="F100" s="12">
        <f t="shared" si="9"/>
        <v>225813</v>
      </c>
    </row>
    <row r="101" spans="1:6" x14ac:dyDescent="0.15">
      <c r="A101" s="2" t="s">
        <v>80</v>
      </c>
      <c r="B101" s="12">
        <f>SUM(B36:B43)+B45</f>
        <v>191144</v>
      </c>
      <c r="C101" s="12">
        <f>SUM(C36:C43)+C45</f>
        <v>4547</v>
      </c>
      <c r="D101" s="12">
        <f t="shared" si="10"/>
        <v>195691</v>
      </c>
      <c r="E101" s="12">
        <f>SUM(E36:E43)+E45</f>
        <v>109</v>
      </c>
      <c r="F101" s="12">
        <f t="shared" si="9"/>
        <v>195800</v>
      </c>
    </row>
    <row r="102" spans="1:6" x14ac:dyDescent="0.15">
      <c r="A102" s="2" t="s">
        <v>81</v>
      </c>
      <c r="B102" s="12">
        <f>SUM(B48:B56,B58:B63,B65:B66)</f>
        <v>198814</v>
      </c>
      <c r="C102" s="12">
        <f>SUM(C48:C56,C58:C63,C65:C66)</f>
        <v>5415</v>
      </c>
      <c r="D102" s="12">
        <f t="shared" si="10"/>
        <v>204229</v>
      </c>
      <c r="E102" s="12">
        <f>SUM(E48:E56,E58:E63,E65:E66)</f>
        <v>56</v>
      </c>
      <c r="F102" s="12">
        <f t="shared" si="9"/>
        <v>204285</v>
      </c>
    </row>
    <row r="103" spans="1:6" x14ac:dyDescent="0.15">
      <c r="A103" s="2" t="s">
        <v>82</v>
      </c>
      <c r="B103" s="12">
        <f>SUM(B69:B76)</f>
        <v>214065</v>
      </c>
      <c r="C103" s="12">
        <f>SUM(C69:C76)</f>
        <v>5440</v>
      </c>
      <c r="D103" s="12">
        <f t="shared" si="10"/>
        <v>219505</v>
      </c>
      <c r="E103" s="12">
        <f>SUM(E69:E76)</f>
        <v>75</v>
      </c>
      <c r="F103" s="12">
        <f t="shared" si="9"/>
        <v>219580</v>
      </c>
    </row>
    <row r="104" spans="1:6" x14ac:dyDescent="0.15">
      <c r="A104" s="2" t="s">
        <v>83</v>
      </c>
      <c r="B104" s="12">
        <f>SUM(B79:B85)</f>
        <v>180665</v>
      </c>
      <c r="C104" s="12">
        <f>SUM(C79:C85)</f>
        <v>3260</v>
      </c>
      <c r="D104" s="12">
        <f t="shared" si="10"/>
        <v>183925</v>
      </c>
      <c r="E104" s="12">
        <f>SUM(E79:E85)</f>
        <v>79</v>
      </c>
      <c r="F104" s="12">
        <f t="shared" si="9"/>
        <v>184004</v>
      </c>
    </row>
    <row r="105" spans="1:6" x14ac:dyDescent="0.15">
      <c r="A105" s="2"/>
      <c r="B105" s="12"/>
      <c r="C105" s="12"/>
      <c r="D105" s="12"/>
      <c r="E105" s="12"/>
      <c r="F105" s="12"/>
    </row>
    <row r="106" spans="1:6" x14ac:dyDescent="0.15">
      <c r="A106" s="2" t="s">
        <v>66</v>
      </c>
      <c r="B106" s="12">
        <f>B5+B6+B7+B9+B13+B31</f>
        <v>423811</v>
      </c>
      <c r="C106" s="12">
        <f>C5+C6+C7+C9+C13+C31</f>
        <v>11158</v>
      </c>
      <c r="D106" s="12">
        <f>B106+C106</f>
        <v>434969</v>
      </c>
      <c r="E106" s="12">
        <f>E5+E6+E7+E9+E13+E31</f>
        <v>28</v>
      </c>
      <c r="F106" s="12">
        <f>D106+E106</f>
        <v>434997</v>
      </c>
    </row>
    <row r="107" spans="1:6" x14ac:dyDescent="0.15">
      <c r="A107" s="2" t="s">
        <v>67</v>
      </c>
      <c r="B107" s="12">
        <f>B18+B21</f>
        <v>206719</v>
      </c>
      <c r="C107" s="12">
        <f>C18+C21</f>
        <v>4569</v>
      </c>
      <c r="D107" s="12">
        <f>B107+C107</f>
        <v>211288</v>
      </c>
      <c r="E107" s="12">
        <f>E18+E21</f>
        <v>79</v>
      </c>
      <c r="F107" s="12">
        <f>D107+E107</f>
        <v>211367</v>
      </c>
    </row>
    <row r="108" spans="1:6" x14ac:dyDescent="0.15">
      <c r="A108" s="2" t="s">
        <v>68</v>
      </c>
      <c r="B108" s="12">
        <f>B22+B24</f>
        <v>218410</v>
      </c>
      <c r="C108" s="12">
        <f>C22+C24</f>
        <v>4291</v>
      </c>
      <c r="D108" s="12">
        <f>B108+C108</f>
        <v>222701</v>
      </c>
      <c r="E108" s="12">
        <f>E22+E24</f>
        <v>13</v>
      </c>
      <c r="F108" s="12">
        <f>D108+E108</f>
        <v>222714</v>
      </c>
    </row>
    <row r="109" spans="1:6" x14ac:dyDescent="0.15">
      <c r="A109" s="2" t="s">
        <v>69</v>
      </c>
      <c r="B109" s="12">
        <f>B28+B79</f>
        <v>178374</v>
      </c>
      <c r="C109" s="12">
        <f>C28+C79</f>
        <v>4327</v>
      </c>
      <c r="D109" s="12">
        <f>B109+C109</f>
        <v>182701</v>
      </c>
      <c r="E109" s="12">
        <f>E28+E79</f>
        <v>162</v>
      </c>
      <c r="F109" s="12">
        <f>D109+E109</f>
        <v>182863</v>
      </c>
    </row>
    <row r="110" spans="1:6" x14ac:dyDescent="0.15">
      <c r="A110" s="3" t="s">
        <v>97</v>
      </c>
      <c r="B110" s="14">
        <f>B45+B56</f>
        <v>11809</v>
      </c>
      <c r="C110" s="14">
        <f>C45+C56</f>
        <v>182</v>
      </c>
      <c r="D110" s="14">
        <f>B110+C110</f>
        <v>11991</v>
      </c>
      <c r="E110" s="14">
        <f>E45+E56</f>
        <v>1</v>
      </c>
      <c r="F110" s="14">
        <f>D110+E110</f>
        <v>11992</v>
      </c>
    </row>
  </sheetData>
  <protectedRanges>
    <protectedRange sqref="E5:E86" name="範囲2"/>
    <protectedRange sqref="B5:C86" name="範囲1"/>
  </protectedRanges>
  <mergeCells count="6">
    <mergeCell ref="F3:F4"/>
    <mergeCell ref="A3:A4"/>
    <mergeCell ref="B3:B4"/>
    <mergeCell ref="C3:C4"/>
    <mergeCell ref="D3:D4"/>
    <mergeCell ref="E3:E4"/>
  </mergeCells>
  <phoneticPr fontId="2"/>
  <conditionalFormatting sqref="F5:F7">
    <cfRule type="cellIs" dxfId="1" priority="2" operator="equal">
      <formula>0</formula>
    </cfRule>
  </conditionalFormatting>
  <conditionalFormatting sqref="F79:F85 F69:F76 F65:F66 F58:F63 F48:F56 F45 F36:F43 F31:F34 F28:F29 F24:F26 F21:F22 F18:F19 F16 F13:F14 F9:F11">
    <cfRule type="cellIs" dxfId="0" priority="1" operator="equal">
      <formula>0</formula>
    </cfRule>
  </conditionalFormatting>
  <pageMargins left="0.81" right="0.59" top="0.87" bottom="0.57999999999999996" header="0.74" footer="0.5"/>
  <pageSetup paperSize="9" scale="80" fitToHeight="3" orientation="landscape" r:id="rId1"/>
  <headerFooter alignWithMargins="0">
    <oddHeader>&amp;R&amp;P／&amp;N</oddHeader>
  </headerFooter>
  <rowBreaks count="2" manualBreakCount="2">
    <brk id="46" max="16383" man="1"/>
    <brk id="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A9EC9-9B22-4454-B939-766AAFB1A425}">
  <sheetPr>
    <pageSetUpPr fitToPage="1"/>
  </sheetPr>
  <dimension ref="A1:AO110"/>
  <sheetViews>
    <sheetView view="pageBreakPreview" zoomScale="90" zoomScaleNormal="80" zoomScaleSheetLayoutView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R8" sqref="AR8"/>
    </sheetView>
  </sheetViews>
  <sheetFormatPr defaultColWidth="9.109375" defaultRowHeight="12" x14ac:dyDescent="0.15"/>
  <cols>
    <col min="1" max="1" width="17" style="18" customWidth="1"/>
    <col min="2" max="25" width="7.6640625" style="18" customWidth="1"/>
    <col min="26" max="16384" width="9.109375" style="18"/>
  </cols>
  <sheetData>
    <row r="1" spans="1:41" ht="13.2" x14ac:dyDescent="0.2">
      <c r="B1" s="19" t="s">
        <v>99</v>
      </c>
      <c r="F1" s="20"/>
      <c r="J1" s="20"/>
      <c r="N1" s="20"/>
      <c r="R1" s="20"/>
      <c r="V1" s="20"/>
      <c r="AJ1" s="21"/>
      <c r="AM1" s="18" t="s">
        <v>0</v>
      </c>
      <c r="AN1" s="21" t="s">
        <v>101</v>
      </c>
    </row>
    <row r="2" spans="1:41" x14ac:dyDescent="0.15">
      <c r="A2" s="22"/>
      <c r="B2" s="56"/>
      <c r="C2" s="56"/>
      <c r="D2" s="56"/>
      <c r="E2" s="56"/>
      <c r="F2" s="56"/>
      <c r="AK2" s="23"/>
      <c r="AM2" s="57" t="s">
        <v>70</v>
      </c>
      <c r="AN2" s="57"/>
      <c r="AO2" s="57"/>
    </row>
    <row r="3" spans="1:41" x14ac:dyDescent="0.15">
      <c r="A3" s="24" t="s">
        <v>102</v>
      </c>
      <c r="B3" s="53" t="s">
        <v>103</v>
      </c>
      <c r="C3" s="54"/>
      <c r="D3" s="54"/>
      <c r="E3" s="55"/>
      <c r="F3" s="53" t="s">
        <v>104</v>
      </c>
      <c r="G3" s="54"/>
      <c r="H3" s="54"/>
      <c r="I3" s="55"/>
      <c r="J3" s="53" t="s">
        <v>105</v>
      </c>
      <c r="K3" s="54"/>
      <c r="L3" s="54"/>
      <c r="M3" s="55"/>
      <c r="N3" s="53" t="s">
        <v>106</v>
      </c>
      <c r="O3" s="54"/>
      <c r="P3" s="54"/>
      <c r="Q3" s="55"/>
      <c r="R3" s="53" t="s">
        <v>107</v>
      </c>
      <c r="S3" s="54"/>
      <c r="T3" s="54"/>
      <c r="U3" s="55"/>
      <c r="V3" s="53" t="s">
        <v>108</v>
      </c>
      <c r="W3" s="54"/>
      <c r="X3" s="54"/>
      <c r="Y3" s="55"/>
      <c r="Z3" s="53" t="s">
        <v>109</v>
      </c>
      <c r="AA3" s="54"/>
      <c r="AB3" s="54"/>
      <c r="AC3" s="55"/>
      <c r="AD3" s="53" t="s">
        <v>110</v>
      </c>
      <c r="AE3" s="54"/>
      <c r="AF3" s="54"/>
      <c r="AG3" s="55"/>
      <c r="AH3" s="53" t="s">
        <v>111</v>
      </c>
      <c r="AI3" s="54"/>
      <c r="AJ3" s="54"/>
      <c r="AK3" s="55"/>
      <c r="AL3" s="53" t="s">
        <v>112</v>
      </c>
      <c r="AM3" s="54"/>
      <c r="AN3" s="54"/>
      <c r="AO3" s="55"/>
    </row>
    <row r="4" spans="1:41" ht="18" x14ac:dyDescent="0.15">
      <c r="A4" s="25" t="s">
        <v>113</v>
      </c>
      <c r="B4" s="26" t="s">
        <v>114</v>
      </c>
      <c r="C4" s="27" t="s">
        <v>115</v>
      </c>
      <c r="D4" s="27" t="s">
        <v>116</v>
      </c>
      <c r="E4" s="28" t="s">
        <v>117</v>
      </c>
      <c r="F4" s="26" t="s">
        <v>114</v>
      </c>
      <c r="G4" s="27" t="s">
        <v>115</v>
      </c>
      <c r="H4" s="27" t="s">
        <v>116</v>
      </c>
      <c r="I4" s="28" t="s">
        <v>117</v>
      </c>
      <c r="J4" s="26" t="s">
        <v>114</v>
      </c>
      <c r="K4" s="27" t="s">
        <v>115</v>
      </c>
      <c r="L4" s="27" t="s">
        <v>116</v>
      </c>
      <c r="M4" s="28" t="s">
        <v>117</v>
      </c>
      <c r="N4" s="26" t="s">
        <v>114</v>
      </c>
      <c r="O4" s="27" t="s">
        <v>115</v>
      </c>
      <c r="P4" s="27" t="s">
        <v>116</v>
      </c>
      <c r="Q4" s="28" t="s">
        <v>117</v>
      </c>
      <c r="R4" s="26" t="s">
        <v>114</v>
      </c>
      <c r="S4" s="27" t="s">
        <v>115</v>
      </c>
      <c r="T4" s="27" t="s">
        <v>116</v>
      </c>
      <c r="U4" s="28" t="s">
        <v>117</v>
      </c>
      <c r="V4" s="26" t="s">
        <v>114</v>
      </c>
      <c r="W4" s="27" t="s">
        <v>115</v>
      </c>
      <c r="X4" s="27" t="s">
        <v>116</v>
      </c>
      <c r="Y4" s="28" t="s">
        <v>117</v>
      </c>
      <c r="Z4" s="26" t="s">
        <v>114</v>
      </c>
      <c r="AA4" s="27" t="s">
        <v>115</v>
      </c>
      <c r="AB4" s="27" t="s">
        <v>116</v>
      </c>
      <c r="AC4" s="28" t="s">
        <v>117</v>
      </c>
      <c r="AD4" s="26" t="s">
        <v>114</v>
      </c>
      <c r="AE4" s="27" t="s">
        <v>115</v>
      </c>
      <c r="AF4" s="27" t="s">
        <v>116</v>
      </c>
      <c r="AG4" s="28" t="s">
        <v>117</v>
      </c>
      <c r="AH4" s="26" t="s">
        <v>114</v>
      </c>
      <c r="AI4" s="27" t="s">
        <v>115</v>
      </c>
      <c r="AJ4" s="27" t="s">
        <v>116</v>
      </c>
      <c r="AK4" s="28" t="s">
        <v>117</v>
      </c>
      <c r="AL4" s="26" t="s">
        <v>114</v>
      </c>
      <c r="AM4" s="27" t="s">
        <v>115</v>
      </c>
      <c r="AN4" s="27" t="s">
        <v>116</v>
      </c>
      <c r="AO4" s="28" t="s">
        <v>117</v>
      </c>
    </row>
    <row r="5" spans="1:41" ht="23.25" customHeight="1" x14ac:dyDescent="0.15">
      <c r="A5" s="29" t="s">
        <v>1</v>
      </c>
      <c r="B5" s="30">
        <v>7811</v>
      </c>
      <c r="C5" s="31">
        <v>76152</v>
      </c>
      <c r="D5" s="31">
        <v>0</v>
      </c>
      <c r="E5" s="32">
        <f>B5+C5+D5</f>
        <v>83963</v>
      </c>
      <c r="F5" s="30">
        <v>8274</v>
      </c>
      <c r="G5" s="31">
        <v>75689</v>
      </c>
      <c r="H5" s="31">
        <v>0</v>
      </c>
      <c r="I5" s="32">
        <f>F5+G5+H5</f>
        <v>83963</v>
      </c>
      <c r="J5" s="30">
        <v>7858</v>
      </c>
      <c r="K5" s="31">
        <v>76105</v>
      </c>
      <c r="L5" s="31">
        <v>0</v>
      </c>
      <c r="M5" s="32">
        <f>J5+K5+L5</f>
        <v>83963</v>
      </c>
      <c r="N5" s="30">
        <v>7805</v>
      </c>
      <c r="O5" s="31">
        <v>76158</v>
      </c>
      <c r="P5" s="31">
        <v>0</v>
      </c>
      <c r="Q5" s="32">
        <f>N5+O5+P5</f>
        <v>83963</v>
      </c>
      <c r="R5" s="30">
        <v>7593</v>
      </c>
      <c r="S5" s="31">
        <v>76370</v>
      </c>
      <c r="T5" s="31">
        <v>0</v>
      </c>
      <c r="U5" s="32">
        <f>R5+S5+T5</f>
        <v>83963</v>
      </c>
      <c r="V5" s="30">
        <v>7994</v>
      </c>
      <c r="W5" s="31">
        <v>75969</v>
      </c>
      <c r="X5" s="31">
        <v>0</v>
      </c>
      <c r="Y5" s="32">
        <f>V5+W5+X5</f>
        <v>83963</v>
      </c>
      <c r="Z5" s="30">
        <v>7713</v>
      </c>
      <c r="AA5" s="31">
        <v>76250</v>
      </c>
      <c r="AB5" s="31">
        <v>0</v>
      </c>
      <c r="AC5" s="32">
        <f>Z5+AA5+AB5</f>
        <v>83963</v>
      </c>
      <c r="AD5" s="30">
        <v>7800</v>
      </c>
      <c r="AE5" s="31">
        <v>76163</v>
      </c>
      <c r="AF5" s="31">
        <v>0</v>
      </c>
      <c r="AG5" s="32">
        <f>AD5+AE5+AF5</f>
        <v>83963</v>
      </c>
      <c r="AH5" s="30">
        <v>7844</v>
      </c>
      <c r="AI5" s="31">
        <v>76119</v>
      </c>
      <c r="AJ5" s="31">
        <v>0</v>
      </c>
      <c r="AK5" s="32">
        <f>AH5+AI5+AJ5</f>
        <v>83963</v>
      </c>
      <c r="AL5" s="30">
        <v>7574</v>
      </c>
      <c r="AM5" s="31">
        <v>76389</v>
      </c>
      <c r="AN5" s="31">
        <v>0</v>
      </c>
      <c r="AO5" s="32">
        <f>AL5+AM5+AN5</f>
        <v>83963</v>
      </c>
    </row>
    <row r="6" spans="1:41" ht="23.25" customHeight="1" x14ac:dyDescent="0.15">
      <c r="A6" s="33" t="s">
        <v>2</v>
      </c>
      <c r="B6" s="34">
        <v>7138</v>
      </c>
      <c r="C6" s="35">
        <v>63793</v>
      </c>
      <c r="D6" s="35">
        <v>0</v>
      </c>
      <c r="E6" s="36">
        <f>B6+C6+D6</f>
        <v>70931</v>
      </c>
      <c r="F6" s="34">
        <v>7551</v>
      </c>
      <c r="G6" s="35">
        <v>63380</v>
      </c>
      <c r="H6" s="35">
        <v>0</v>
      </c>
      <c r="I6" s="36">
        <f>F6+G6+H6</f>
        <v>70931</v>
      </c>
      <c r="J6" s="34">
        <v>7112</v>
      </c>
      <c r="K6" s="35">
        <v>63819</v>
      </c>
      <c r="L6" s="35">
        <v>0</v>
      </c>
      <c r="M6" s="36">
        <f>J6+K6+L6</f>
        <v>70931</v>
      </c>
      <c r="N6" s="34">
        <v>7095</v>
      </c>
      <c r="O6" s="35">
        <v>63836</v>
      </c>
      <c r="P6" s="35">
        <v>0</v>
      </c>
      <c r="Q6" s="36">
        <f>N6+O6+P6</f>
        <v>70931</v>
      </c>
      <c r="R6" s="34">
        <v>6955</v>
      </c>
      <c r="S6" s="35">
        <v>63976</v>
      </c>
      <c r="T6" s="35">
        <v>0</v>
      </c>
      <c r="U6" s="36">
        <f>R6+S6+T6</f>
        <v>70931</v>
      </c>
      <c r="V6" s="34">
        <v>7306</v>
      </c>
      <c r="W6" s="35">
        <v>63625</v>
      </c>
      <c r="X6" s="35">
        <v>0</v>
      </c>
      <c r="Y6" s="36">
        <f>V6+W6+X6</f>
        <v>70931</v>
      </c>
      <c r="Z6" s="34">
        <v>7037</v>
      </c>
      <c r="AA6" s="35">
        <v>63894</v>
      </c>
      <c r="AB6" s="35">
        <v>0</v>
      </c>
      <c r="AC6" s="36">
        <f>Z6+AA6+AB6</f>
        <v>70931</v>
      </c>
      <c r="AD6" s="34">
        <v>7199</v>
      </c>
      <c r="AE6" s="35">
        <v>63732</v>
      </c>
      <c r="AF6" s="35">
        <v>0</v>
      </c>
      <c r="AG6" s="36">
        <f>AD6+AE6+AF6</f>
        <v>70931</v>
      </c>
      <c r="AH6" s="34">
        <v>7164</v>
      </c>
      <c r="AI6" s="35">
        <v>63767</v>
      </c>
      <c r="AJ6" s="35">
        <v>0</v>
      </c>
      <c r="AK6" s="36">
        <f>AH6+AI6+AJ6</f>
        <v>70931</v>
      </c>
      <c r="AL6" s="34">
        <v>6987</v>
      </c>
      <c r="AM6" s="35">
        <v>63944</v>
      </c>
      <c r="AN6" s="35">
        <v>0</v>
      </c>
      <c r="AO6" s="36">
        <f>AL6+AM6+AN6</f>
        <v>70931</v>
      </c>
    </row>
    <row r="7" spans="1:41" ht="23.25" customHeight="1" x14ac:dyDescent="0.15">
      <c r="A7" s="33" t="s">
        <v>3</v>
      </c>
      <c r="B7" s="34">
        <v>7742</v>
      </c>
      <c r="C7" s="35">
        <v>63623</v>
      </c>
      <c r="D7" s="35">
        <v>0</v>
      </c>
      <c r="E7" s="36">
        <f>B7+C7+D7</f>
        <v>71365</v>
      </c>
      <c r="F7" s="34">
        <v>8113</v>
      </c>
      <c r="G7" s="35">
        <v>63252</v>
      </c>
      <c r="H7" s="35">
        <v>0</v>
      </c>
      <c r="I7" s="36">
        <f>F7+G7+H7</f>
        <v>71365</v>
      </c>
      <c r="J7" s="34">
        <v>7768</v>
      </c>
      <c r="K7" s="35">
        <v>63597</v>
      </c>
      <c r="L7" s="35">
        <v>0</v>
      </c>
      <c r="M7" s="36">
        <f>J7+K7+L7</f>
        <v>71365</v>
      </c>
      <c r="N7" s="34">
        <v>7753</v>
      </c>
      <c r="O7" s="35">
        <v>63612</v>
      </c>
      <c r="P7" s="35">
        <v>0</v>
      </c>
      <c r="Q7" s="36">
        <f>N7+O7+P7</f>
        <v>71365</v>
      </c>
      <c r="R7" s="34">
        <v>7544</v>
      </c>
      <c r="S7" s="35">
        <v>63821</v>
      </c>
      <c r="T7" s="35">
        <v>0</v>
      </c>
      <c r="U7" s="36">
        <f>R7+S7+T7</f>
        <v>71365</v>
      </c>
      <c r="V7" s="34">
        <v>7901</v>
      </c>
      <c r="W7" s="35">
        <v>63464</v>
      </c>
      <c r="X7" s="35">
        <v>0</v>
      </c>
      <c r="Y7" s="36">
        <f>V7+W7+X7</f>
        <v>71365</v>
      </c>
      <c r="Z7" s="34">
        <v>7688</v>
      </c>
      <c r="AA7" s="35">
        <v>63677</v>
      </c>
      <c r="AB7" s="35">
        <v>0</v>
      </c>
      <c r="AC7" s="36">
        <f>Z7+AA7+AB7</f>
        <v>71365</v>
      </c>
      <c r="AD7" s="34">
        <v>7761</v>
      </c>
      <c r="AE7" s="35">
        <v>63604</v>
      </c>
      <c r="AF7" s="35">
        <v>0</v>
      </c>
      <c r="AG7" s="36">
        <f>AD7+AE7+AF7</f>
        <v>71365</v>
      </c>
      <c r="AH7" s="34">
        <v>7788</v>
      </c>
      <c r="AI7" s="35">
        <v>63577</v>
      </c>
      <c r="AJ7" s="35">
        <v>0</v>
      </c>
      <c r="AK7" s="36">
        <f>AH7+AI7+AJ7</f>
        <v>71365</v>
      </c>
      <c r="AL7" s="34">
        <v>7621</v>
      </c>
      <c r="AM7" s="35">
        <v>63744</v>
      </c>
      <c r="AN7" s="35">
        <v>0</v>
      </c>
      <c r="AO7" s="36">
        <f>AL7+AM7+AN7</f>
        <v>71365</v>
      </c>
    </row>
    <row r="8" spans="1:41" ht="23.25" customHeight="1" x14ac:dyDescent="0.15">
      <c r="A8" s="33"/>
      <c r="B8" s="34"/>
      <c r="C8" s="35"/>
      <c r="D8" s="35"/>
      <c r="E8" s="36"/>
      <c r="F8" s="34"/>
      <c r="G8" s="35"/>
      <c r="H8" s="35"/>
      <c r="I8" s="36"/>
      <c r="J8" s="34"/>
      <c r="K8" s="35"/>
      <c r="L8" s="35"/>
      <c r="M8" s="36"/>
      <c r="N8" s="34"/>
      <c r="O8" s="35"/>
      <c r="P8" s="35"/>
      <c r="Q8" s="36"/>
      <c r="R8" s="34"/>
      <c r="S8" s="35"/>
      <c r="T8" s="35"/>
      <c r="U8" s="36"/>
      <c r="V8" s="34"/>
      <c r="W8" s="35"/>
      <c r="X8" s="35"/>
      <c r="Y8" s="36"/>
      <c r="Z8" s="34"/>
      <c r="AA8" s="35"/>
      <c r="AB8" s="35"/>
      <c r="AC8" s="36"/>
      <c r="AD8" s="34"/>
      <c r="AE8" s="35"/>
      <c r="AF8" s="35"/>
      <c r="AG8" s="36"/>
      <c r="AH8" s="34"/>
      <c r="AI8" s="35"/>
      <c r="AJ8" s="35"/>
      <c r="AK8" s="36"/>
      <c r="AL8" s="34"/>
      <c r="AM8" s="35"/>
      <c r="AN8" s="35"/>
      <c r="AO8" s="36"/>
    </row>
    <row r="9" spans="1:41" ht="23.25" customHeight="1" x14ac:dyDescent="0.15">
      <c r="A9" s="33" t="s">
        <v>4</v>
      </c>
      <c r="B9" s="34">
        <v>8308</v>
      </c>
      <c r="C9" s="35">
        <v>72387</v>
      </c>
      <c r="D9" s="35">
        <v>0</v>
      </c>
      <c r="E9" s="36">
        <f>B9+C9+D9</f>
        <v>80695</v>
      </c>
      <c r="F9" s="34">
        <v>8798</v>
      </c>
      <c r="G9" s="35">
        <v>71897</v>
      </c>
      <c r="H9" s="35">
        <v>0</v>
      </c>
      <c r="I9" s="36">
        <f>F9+G9+H9</f>
        <v>80695</v>
      </c>
      <c r="J9" s="34">
        <v>8347</v>
      </c>
      <c r="K9" s="35">
        <v>72348</v>
      </c>
      <c r="L9" s="35">
        <v>0</v>
      </c>
      <c r="M9" s="36">
        <f>J9+K9+L9</f>
        <v>80695</v>
      </c>
      <c r="N9" s="34">
        <v>8383</v>
      </c>
      <c r="O9" s="35">
        <v>72312</v>
      </c>
      <c r="P9" s="35">
        <v>0</v>
      </c>
      <c r="Q9" s="36">
        <f>N9+O9+P9</f>
        <v>80695</v>
      </c>
      <c r="R9" s="34">
        <v>8083</v>
      </c>
      <c r="S9" s="35">
        <v>72612</v>
      </c>
      <c r="T9" s="35">
        <v>0</v>
      </c>
      <c r="U9" s="36">
        <f>R9+S9+T9</f>
        <v>80695</v>
      </c>
      <c r="V9" s="34">
        <v>8500</v>
      </c>
      <c r="W9" s="35">
        <v>72195</v>
      </c>
      <c r="X9" s="35">
        <v>0</v>
      </c>
      <c r="Y9" s="36">
        <f>V9+W9+X9</f>
        <v>80695</v>
      </c>
      <c r="Z9" s="34">
        <v>8210</v>
      </c>
      <c r="AA9" s="35">
        <v>72485</v>
      </c>
      <c r="AB9" s="35">
        <v>0</v>
      </c>
      <c r="AC9" s="36">
        <f>Z9+AA9+AB9</f>
        <v>80695</v>
      </c>
      <c r="AD9" s="34">
        <v>8340</v>
      </c>
      <c r="AE9" s="35">
        <v>72355</v>
      </c>
      <c r="AF9" s="35">
        <v>0</v>
      </c>
      <c r="AG9" s="36">
        <f>AD9+AE9+AF9</f>
        <v>80695</v>
      </c>
      <c r="AH9" s="34">
        <v>8382</v>
      </c>
      <c r="AI9" s="35">
        <v>72313</v>
      </c>
      <c r="AJ9" s="35">
        <v>0</v>
      </c>
      <c r="AK9" s="36">
        <f>AH9+AI9+AJ9</f>
        <v>80695</v>
      </c>
      <c r="AL9" s="34">
        <v>8151</v>
      </c>
      <c r="AM9" s="35">
        <v>72544</v>
      </c>
      <c r="AN9" s="35">
        <v>0</v>
      </c>
      <c r="AO9" s="36">
        <f>AL9+AM9+AN9</f>
        <v>80695</v>
      </c>
    </row>
    <row r="10" spans="1:41" ht="23.25" customHeight="1" x14ac:dyDescent="0.15">
      <c r="A10" s="33" t="s">
        <v>5</v>
      </c>
      <c r="B10" s="34">
        <v>8477</v>
      </c>
      <c r="C10" s="35">
        <v>68710</v>
      </c>
      <c r="D10" s="35">
        <v>0</v>
      </c>
      <c r="E10" s="36">
        <f>B10+C10+D10</f>
        <v>77187</v>
      </c>
      <c r="F10" s="34">
        <v>9003</v>
      </c>
      <c r="G10" s="35">
        <v>68184</v>
      </c>
      <c r="H10" s="35">
        <v>0</v>
      </c>
      <c r="I10" s="36">
        <f>F10+G10+H10</f>
        <v>77187</v>
      </c>
      <c r="J10" s="34">
        <v>8445</v>
      </c>
      <c r="K10" s="35">
        <v>68742</v>
      </c>
      <c r="L10" s="35">
        <v>0</v>
      </c>
      <c r="M10" s="36">
        <f>J10+K10+L10</f>
        <v>77187</v>
      </c>
      <c r="N10" s="34">
        <v>8553</v>
      </c>
      <c r="O10" s="35">
        <v>68634</v>
      </c>
      <c r="P10" s="35">
        <v>0</v>
      </c>
      <c r="Q10" s="36">
        <f>N10+O10+P10</f>
        <v>77187</v>
      </c>
      <c r="R10" s="34">
        <v>8284</v>
      </c>
      <c r="S10" s="35">
        <v>68903</v>
      </c>
      <c r="T10" s="35">
        <v>0</v>
      </c>
      <c r="U10" s="36">
        <f>R10+S10+T10</f>
        <v>77187</v>
      </c>
      <c r="V10" s="34">
        <v>8685</v>
      </c>
      <c r="W10" s="35">
        <v>68502</v>
      </c>
      <c r="X10" s="35">
        <v>0</v>
      </c>
      <c r="Y10" s="36">
        <f>V10+W10+X10</f>
        <v>77187</v>
      </c>
      <c r="Z10" s="34">
        <v>8402</v>
      </c>
      <c r="AA10" s="35">
        <v>68785</v>
      </c>
      <c r="AB10" s="35">
        <v>0</v>
      </c>
      <c r="AC10" s="36">
        <f>Z10+AA10+AB10</f>
        <v>77187</v>
      </c>
      <c r="AD10" s="34">
        <v>8561</v>
      </c>
      <c r="AE10" s="35">
        <v>68626</v>
      </c>
      <c r="AF10" s="35">
        <v>0</v>
      </c>
      <c r="AG10" s="36">
        <f>AD10+AE10+AF10</f>
        <v>77187</v>
      </c>
      <c r="AH10" s="34">
        <v>8572</v>
      </c>
      <c r="AI10" s="35">
        <v>68615</v>
      </c>
      <c r="AJ10" s="35">
        <v>0</v>
      </c>
      <c r="AK10" s="36">
        <f>AH10+AI10+AJ10</f>
        <v>77187</v>
      </c>
      <c r="AL10" s="34">
        <v>8317</v>
      </c>
      <c r="AM10" s="35">
        <v>68870</v>
      </c>
      <c r="AN10" s="35">
        <v>0</v>
      </c>
      <c r="AO10" s="36">
        <f>AL10+AM10+AN10</f>
        <v>77187</v>
      </c>
    </row>
    <row r="11" spans="1:41" ht="23.25" customHeight="1" x14ac:dyDescent="0.15">
      <c r="A11" s="33" t="s">
        <v>6</v>
      </c>
      <c r="B11" s="34">
        <v>8737</v>
      </c>
      <c r="C11" s="35">
        <v>78137</v>
      </c>
      <c r="D11" s="35">
        <v>0</v>
      </c>
      <c r="E11" s="36">
        <f>B11+C11+D11</f>
        <v>86874</v>
      </c>
      <c r="F11" s="34">
        <v>9292</v>
      </c>
      <c r="G11" s="35">
        <v>77582</v>
      </c>
      <c r="H11" s="35">
        <v>0</v>
      </c>
      <c r="I11" s="36">
        <f>F11+G11+H11</f>
        <v>86874</v>
      </c>
      <c r="J11" s="34">
        <v>8720</v>
      </c>
      <c r="K11" s="35">
        <v>78154</v>
      </c>
      <c r="L11" s="35">
        <v>0</v>
      </c>
      <c r="M11" s="36">
        <f>J11+K11+L11</f>
        <v>86874</v>
      </c>
      <c r="N11" s="34">
        <v>8844</v>
      </c>
      <c r="O11" s="35">
        <v>78030</v>
      </c>
      <c r="P11" s="35">
        <v>0</v>
      </c>
      <c r="Q11" s="36">
        <f>N11+O11+P11</f>
        <v>86874</v>
      </c>
      <c r="R11" s="34">
        <v>8510</v>
      </c>
      <c r="S11" s="35">
        <v>78364</v>
      </c>
      <c r="T11" s="35">
        <v>0</v>
      </c>
      <c r="U11" s="36">
        <f>R11+S11+T11</f>
        <v>86874</v>
      </c>
      <c r="V11" s="34">
        <v>8950</v>
      </c>
      <c r="W11" s="35">
        <v>77924</v>
      </c>
      <c r="X11" s="35">
        <v>0</v>
      </c>
      <c r="Y11" s="36">
        <f>V11+W11+X11</f>
        <v>86874</v>
      </c>
      <c r="Z11" s="34">
        <v>8663</v>
      </c>
      <c r="AA11" s="35">
        <v>78211</v>
      </c>
      <c r="AB11" s="35">
        <v>0</v>
      </c>
      <c r="AC11" s="36">
        <f>Z11+AA11+AB11</f>
        <v>86874</v>
      </c>
      <c r="AD11" s="34">
        <v>8775</v>
      </c>
      <c r="AE11" s="35">
        <v>78099</v>
      </c>
      <c r="AF11" s="35">
        <v>0</v>
      </c>
      <c r="AG11" s="36">
        <f>AD11+AE11+AF11</f>
        <v>86874</v>
      </c>
      <c r="AH11" s="34">
        <v>8742</v>
      </c>
      <c r="AI11" s="35">
        <v>78132</v>
      </c>
      <c r="AJ11" s="35">
        <v>0</v>
      </c>
      <c r="AK11" s="36">
        <f>AH11+AI11+AJ11</f>
        <v>86874</v>
      </c>
      <c r="AL11" s="34">
        <v>8490</v>
      </c>
      <c r="AM11" s="35">
        <v>78384</v>
      </c>
      <c r="AN11" s="35">
        <v>0</v>
      </c>
      <c r="AO11" s="36">
        <f>AL11+AM11+AN11</f>
        <v>86874</v>
      </c>
    </row>
    <row r="12" spans="1:41" ht="23.25" customHeight="1" x14ac:dyDescent="0.15">
      <c r="A12" s="33"/>
      <c r="B12" s="34"/>
      <c r="C12" s="35"/>
      <c r="D12" s="35"/>
      <c r="E12" s="36"/>
      <c r="F12" s="34"/>
      <c r="G12" s="35"/>
      <c r="H12" s="35"/>
      <c r="I12" s="36"/>
      <c r="J12" s="34"/>
      <c r="K12" s="35"/>
      <c r="L12" s="35"/>
      <c r="M12" s="36"/>
      <c r="N12" s="34"/>
      <c r="O12" s="35"/>
      <c r="P12" s="35"/>
      <c r="Q12" s="36"/>
      <c r="R12" s="34"/>
      <c r="S12" s="35"/>
      <c r="T12" s="35"/>
      <c r="U12" s="36"/>
      <c r="V12" s="34"/>
      <c r="W12" s="35"/>
      <c r="X12" s="35"/>
      <c r="Y12" s="36"/>
      <c r="Z12" s="34"/>
      <c r="AA12" s="35"/>
      <c r="AB12" s="35"/>
      <c r="AC12" s="36"/>
      <c r="AD12" s="34"/>
      <c r="AE12" s="35"/>
      <c r="AF12" s="35"/>
      <c r="AG12" s="36"/>
      <c r="AH12" s="34"/>
      <c r="AI12" s="35"/>
      <c r="AJ12" s="35"/>
      <c r="AK12" s="36"/>
      <c r="AL12" s="34"/>
      <c r="AM12" s="35"/>
      <c r="AN12" s="35"/>
      <c r="AO12" s="36"/>
    </row>
    <row r="13" spans="1:41" ht="23.25" customHeight="1" x14ac:dyDescent="0.15">
      <c r="A13" s="33" t="s">
        <v>7</v>
      </c>
      <c r="B13" s="34">
        <v>5058</v>
      </c>
      <c r="C13" s="35">
        <v>48111</v>
      </c>
      <c r="D13" s="35">
        <v>0</v>
      </c>
      <c r="E13" s="36">
        <f>B13+C13+D13</f>
        <v>53169</v>
      </c>
      <c r="F13" s="34">
        <v>5339</v>
      </c>
      <c r="G13" s="35">
        <v>47830</v>
      </c>
      <c r="H13" s="35">
        <v>0</v>
      </c>
      <c r="I13" s="36">
        <f>F13+G13+H13</f>
        <v>53169</v>
      </c>
      <c r="J13" s="34">
        <v>5054</v>
      </c>
      <c r="K13" s="35">
        <v>48115</v>
      </c>
      <c r="L13" s="35">
        <v>0</v>
      </c>
      <c r="M13" s="36">
        <f>J13+K13+L13</f>
        <v>53169</v>
      </c>
      <c r="N13" s="34">
        <v>5013</v>
      </c>
      <c r="O13" s="35">
        <v>48156</v>
      </c>
      <c r="P13" s="35">
        <v>0</v>
      </c>
      <c r="Q13" s="36">
        <f>N13+O13+P13</f>
        <v>53169</v>
      </c>
      <c r="R13" s="34">
        <v>4860</v>
      </c>
      <c r="S13" s="35">
        <v>48309</v>
      </c>
      <c r="T13" s="35">
        <v>0</v>
      </c>
      <c r="U13" s="36">
        <f>R13+S13+T13</f>
        <v>53169</v>
      </c>
      <c r="V13" s="34">
        <v>5155</v>
      </c>
      <c r="W13" s="35">
        <v>48014</v>
      </c>
      <c r="X13" s="35">
        <v>0</v>
      </c>
      <c r="Y13" s="36">
        <f>V13+W13+X13</f>
        <v>53169</v>
      </c>
      <c r="Z13" s="34">
        <v>4942</v>
      </c>
      <c r="AA13" s="35">
        <v>48227</v>
      </c>
      <c r="AB13" s="35">
        <v>0</v>
      </c>
      <c r="AC13" s="36">
        <f>Z13+AA13+AB13</f>
        <v>53169</v>
      </c>
      <c r="AD13" s="34">
        <v>4985</v>
      </c>
      <c r="AE13" s="35">
        <v>48184</v>
      </c>
      <c r="AF13" s="35">
        <v>0</v>
      </c>
      <c r="AG13" s="36">
        <f>AD13+AE13+AF13</f>
        <v>53169</v>
      </c>
      <c r="AH13" s="34">
        <v>4987</v>
      </c>
      <c r="AI13" s="35">
        <v>48182</v>
      </c>
      <c r="AJ13" s="35">
        <v>0</v>
      </c>
      <c r="AK13" s="36">
        <f>AH13+AI13+AJ13</f>
        <v>53169</v>
      </c>
      <c r="AL13" s="34">
        <v>4900</v>
      </c>
      <c r="AM13" s="35">
        <v>48269</v>
      </c>
      <c r="AN13" s="35">
        <v>0</v>
      </c>
      <c r="AO13" s="36">
        <f>AL13+AM13+AN13</f>
        <v>53169</v>
      </c>
    </row>
    <row r="14" spans="1:41" ht="23.25" customHeight="1" x14ac:dyDescent="0.15">
      <c r="A14" s="33" t="s">
        <v>8</v>
      </c>
      <c r="B14" s="34">
        <v>8986</v>
      </c>
      <c r="C14" s="35">
        <v>116661</v>
      </c>
      <c r="D14" s="35">
        <v>0</v>
      </c>
      <c r="E14" s="36">
        <f>B14+C14+D14</f>
        <v>125647</v>
      </c>
      <c r="F14" s="34">
        <v>8911</v>
      </c>
      <c r="G14" s="35">
        <v>116736</v>
      </c>
      <c r="H14" s="35">
        <v>0</v>
      </c>
      <c r="I14" s="36">
        <f>F14+G14+H14</f>
        <v>125647</v>
      </c>
      <c r="J14" s="34">
        <v>9348</v>
      </c>
      <c r="K14" s="35">
        <v>116299</v>
      </c>
      <c r="L14" s="35">
        <v>0</v>
      </c>
      <c r="M14" s="36">
        <f>J14+K14+L14</f>
        <v>125647</v>
      </c>
      <c r="N14" s="34">
        <v>9176</v>
      </c>
      <c r="O14" s="35">
        <v>116471</v>
      </c>
      <c r="P14" s="35">
        <v>0</v>
      </c>
      <c r="Q14" s="36">
        <f>N14+O14+P14</f>
        <v>125647</v>
      </c>
      <c r="R14" s="34">
        <v>9141</v>
      </c>
      <c r="S14" s="35">
        <v>116506</v>
      </c>
      <c r="T14" s="35">
        <v>0</v>
      </c>
      <c r="U14" s="36">
        <f>R14+S14+T14</f>
        <v>125647</v>
      </c>
      <c r="V14" s="34">
        <v>9865</v>
      </c>
      <c r="W14" s="35">
        <v>115782</v>
      </c>
      <c r="X14" s="35">
        <v>0</v>
      </c>
      <c r="Y14" s="36">
        <f>V14+W14+X14</f>
        <v>125647</v>
      </c>
      <c r="Z14" s="34">
        <v>8929</v>
      </c>
      <c r="AA14" s="35">
        <v>116718</v>
      </c>
      <c r="AB14" s="35">
        <v>0</v>
      </c>
      <c r="AC14" s="36">
        <f>Z14+AA14+AB14</f>
        <v>125647</v>
      </c>
      <c r="AD14" s="34">
        <v>9113</v>
      </c>
      <c r="AE14" s="35">
        <v>116534</v>
      </c>
      <c r="AF14" s="35">
        <v>0</v>
      </c>
      <c r="AG14" s="36">
        <f>AD14+AE14+AF14</f>
        <v>125647</v>
      </c>
      <c r="AH14" s="34">
        <v>9366</v>
      </c>
      <c r="AI14" s="35">
        <v>116281</v>
      </c>
      <c r="AJ14" s="35">
        <v>0</v>
      </c>
      <c r="AK14" s="36">
        <f>AH14+AI14+AJ14</f>
        <v>125647</v>
      </c>
      <c r="AL14" s="34">
        <v>8720</v>
      </c>
      <c r="AM14" s="35">
        <v>116927</v>
      </c>
      <c r="AN14" s="35">
        <v>0</v>
      </c>
      <c r="AO14" s="36">
        <f>AL14+AM14+AN14</f>
        <v>125647</v>
      </c>
    </row>
    <row r="15" spans="1:41" ht="23.25" customHeight="1" x14ac:dyDescent="0.15">
      <c r="A15" s="33"/>
      <c r="B15" s="34"/>
      <c r="C15" s="35"/>
      <c r="D15" s="35"/>
      <c r="E15" s="36"/>
      <c r="F15" s="34"/>
      <c r="G15" s="35"/>
      <c r="H15" s="35"/>
      <c r="I15" s="36"/>
      <c r="J15" s="34"/>
      <c r="K15" s="35"/>
      <c r="L15" s="35"/>
      <c r="M15" s="36"/>
      <c r="N15" s="34"/>
      <c r="O15" s="35"/>
      <c r="P15" s="35"/>
      <c r="Q15" s="36"/>
      <c r="R15" s="34"/>
      <c r="S15" s="35"/>
      <c r="T15" s="35"/>
      <c r="U15" s="36"/>
      <c r="V15" s="34"/>
      <c r="W15" s="35"/>
      <c r="X15" s="35"/>
      <c r="Y15" s="36"/>
      <c r="Z15" s="34"/>
      <c r="AA15" s="35"/>
      <c r="AB15" s="35"/>
      <c r="AC15" s="36"/>
      <c r="AD15" s="34"/>
      <c r="AE15" s="35"/>
      <c r="AF15" s="35"/>
      <c r="AG15" s="36"/>
      <c r="AH15" s="34"/>
      <c r="AI15" s="35"/>
      <c r="AJ15" s="35"/>
      <c r="AK15" s="36"/>
      <c r="AL15" s="34"/>
      <c r="AM15" s="35"/>
      <c r="AN15" s="35"/>
      <c r="AO15" s="36"/>
    </row>
    <row r="16" spans="1:41" ht="23.25" customHeight="1" x14ac:dyDescent="0.15">
      <c r="A16" s="33" t="s">
        <v>9</v>
      </c>
      <c r="B16" s="34">
        <v>28781</v>
      </c>
      <c r="C16" s="35">
        <v>247693</v>
      </c>
      <c r="D16" s="35">
        <v>0</v>
      </c>
      <c r="E16" s="36">
        <f>B16+C16+D16</f>
        <v>276474</v>
      </c>
      <c r="F16" s="34">
        <v>30270</v>
      </c>
      <c r="G16" s="35">
        <v>246204</v>
      </c>
      <c r="H16" s="35">
        <v>0</v>
      </c>
      <c r="I16" s="36">
        <f>F16+G16+H16</f>
        <v>276474</v>
      </c>
      <c r="J16" s="34">
        <v>28820</v>
      </c>
      <c r="K16" s="35">
        <v>247654</v>
      </c>
      <c r="L16" s="35">
        <v>0</v>
      </c>
      <c r="M16" s="36">
        <f>J16+K16+L16</f>
        <v>276474</v>
      </c>
      <c r="N16" s="34">
        <v>28812</v>
      </c>
      <c r="O16" s="35">
        <v>247662</v>
      </c>
      <c r="P16" s="35">
        <v>0</v>
      </c>
      <c r="Q16" s="36">
        <f>N16+O16+P16</f>
        <v>276474</v>
      </c>
      <c r="R16" s="34">
        <v>27953</v>
      </c>
      <c r="S16" s="35">
        <v>248521</v>
      </c>
      <c r="T16" s="35">
        <v>0</v>
      </c>
      <c r="U16" s="36">
        <f>R16+S16+T16</f>
        <v>276474</v>
      </c>
      <c r="V16" s="34">
        <v>29327</v>
      </c>
      <c r="W16" s="35">
        <v>247147</v>
      </c>
      <c r="X16" s="35">
        <v>0</v>
      </c>
      <c r="Y16" s="36">
        <f>V16+W16+X16</f>
        <v>276474</v>
      </c>
      <c r="Z16" s="34">
        <v>28458</v>
      </c>
      <c r="AA16" s="35">
        <v>248016</v>
      </c>
      <c r="AB16" s="35">
        <v>0</v>
      </c>
      <c r="AC16" s="36">
        <f>Z16+AA16+AB16</f>
        <v>276474</v>
      </c>
      <c r="AD16" s="34">
        <v>28845</v>
      </c>
      <c r="AE16" s="35">
        <v>247629</v>
      </c>
      <c r="AF16" s="35">
        <v>0</v>
      </c>
      <c r="AG16" s="36">
        <f>AD16+AE16+AF16</f>
        <v>276474</v>
      </c>
      <c r="AH16" s="34">
        <v>28883</v>
      </c>
      <c r="AI16" s="35">
        <v>247591</v>
      </c>
      <c r="AJ16" s="35">
        <v>0</v>
      </c>
      <c r="AK16" s="36">
        <f>AH16+AI16+AJ16</f>
        <v>276474</v>
      </c>
      <c r="AL16" s="34">
        <v>28036</v>
      </c>
      <c r="AM16" s="35">
        <v>248438</v>
      </c>
      <c r="AN16" s="35">
        <v>0</v>
      </c>
      <c r="AO16" s="36">
        <f>AL16+AM16+AN16</f>
        <v>276474</v>
      </c>
    </row>
    <row r="17" spans="1:41" ht="23.25" customHeight="1" x14ac:dyDescent="0.15">
      <c r="A17" s="33"/>
      <c r="B17" s="34"/>
      <c r="C17" s="35"/>
      <c r="D17" s="35"/>
      <c r="E17" s="36"/>
      <c r="F17" s="34"/>
      <c r="G17" s="35"/>
      <c r="H17" s="35"/>
      <c r="I17" s="36"/>
      <c r="J17" s="34"/>
      <c r="K17" s="35"/>
      <c r="L17" s="35"/>
      <c r="M17" s="36"/>
      <c r="N17" s="34"/>
      <c r="O17" s="35"/>
      <c r="P17" s="35"/>
      <c r="Q17" s="36"/>
      <c r="R17" s="34"/>
      <c r="S17" s="35"/>
      <c r="T17" s="35"/>
      <c r="U17" s="36"/>
      <c r="V17" s="34"/>
      <c r="W17" s="35"/>
      <c r="X17" s="35"/>
      <c r="Y17" s="36"/>
      <c r="Z17" s="34"/>
      <c r="AA17" s="35"/>
      <c r="AB17" s="35"/>
      <c r="AC17" s="36"/>
      <c r="AD17" s="34"/>
      <c r="AE17" s="35"/>
      <c r="AF17" s="35"/>
      <c r="AG17" s="36"/>
      <c r="AH17" s="34"/>
      <c r="AI17" s="35"/>
      <c r="AJ17" s="35"/>
      <c r="AK17" s="36"/>
      <c r="AL17" s="34"/>
      <c r="AM17" s="35"/>
      <c r="AN17" s="35"/>
      <c r="AO17" s="36"/>
    </row>
    <row r="18" spans="1:41" ht="23.25" customHeight="1" x14ac:dyDescent="0.15">
      <c r="A18" s="33" t="s">
        <v>10</v>
      </c>
      <c r="B18" s="34">
        <v>15349</v>
      </c>
      <c r="C18" s="35">
        <v>139773</v>
      </c>
      <c r="D18" s="35">
        <v>0</v>
      </c>
      <c r="E18" s="36">
        <f>B18+C18+D18</f>
        <v>155122</v>
      </c>
      <c r="F18" s="34">
        <v>16279</v>
      </c>
      <c r="G18" s="35">
        <v>138843</v>
      </c>
      <c r="H18" s="35">
        <v>0</v>
      </c>
      <c r="I18" s="36">
        <f>F18+G18+H18</f>
        <v>155122</v>
      </c>
      <c r="J18" s="34">
        <v>15405</v>
      </c>
      <c r="K18" s="35">
        <v>139717</v>
      </c>
      <c r="L18" s="35">
        <v>0</v>
      </c>
      <c r="M18" s="36">
        <f>J18+K18+L18</f>
        <v>155122</v>
      </c>
      <c r="N18" s="34">
        <v>15302</v>
      </c>
      <c r="O18" s="35">
        <v>139820</v>
      </c>
      <c r="P18" s="35">
        <v>0</v>
      </c>
      <c r="Q18" s="36">
        <f>N18+O18+P18</f>
        <v>155122</v>
      </c>
      <c r="R18" s="34">
        <v>14788</v>
      </c>
      <c r="S18" s="35">
        <v>140334</v>
      </c>
      <c r="T18" s="35">
        <v>0</v>
      </c>
      <c r="U18" s="36">
        <f>R18+S18+T18</f>
        <v>155122</v>
      </c>
      <c r="V18" s="34">
        <v>15706</v>
      </c>
      <c r="W18" s="35">
        <v>139416</v>
      </c>
      <c r="X18" s="35">
        <v>0</v>
      </c>
      <c r="Y18" s="36">
        <f>V18+W18+X18</f>
        <v>155122</v>
      </c>
      <c r="Z18" s="34">
        <v>14877</v>
      </c>
      <c r="AA18" s="35">
        <v>140245</v>
      </c>
      <c r="AB18" s="35">
        <v>0</v>
      </c>
      <c r="AC18" s="36">
        <f>Z18+AA18+AB18</f>
        <v>155122</v>
      </c>
      <c r="AD18" s="34">
        <v>15294</v>
      </c>
      <c r="AE18" s="35">
        <v>139828</v>
      </c>
      <c r="AF18" s="35">
        <v>0</v>
      </c>
      <c r="AG18" s="36">
        <f>AD18+AE18+AF18</f>
        <v>155122</v>
      </c>
      <c r="AH18" s="34">
        <v>15234</v>
      </c>
      <c r="AI18" s="35">
        <v>139888</v>
      </c>
      <c r="AJ18" s="35">
        <v>0</v>
      </c>
      <c r="AK18" s="36">
        <f>AH18+AI18+AJ18</f>
        <v>155122</v>
      </c>
      <c r="AL18" s="34">
        <v>14529</v>
      </c>
      <c r="AM18" s="35">
        <v>140593</v>
      </c>
      <c r="AN18" s="35">
        <v>0</v>
      </c>
      <c r="AO18" s="36">
        <f>AL18+AM18+AN18</f>
        <v>155122</v>
      </c>
    </row>
    <row r="19" spans="1:41" ht="23.25" customHeight="1" x14ac:dyDescent="0.15">
      <c r="A19" s="33" t="s">
        <v>11</v>
      </c>
      <c r="B19" s="34">
        <v>7688</v>
      </c>
      <c r="C19" s="35">
        <v>65131</v>
      </c>
      <c r="D19" s="35">
        <v>0</v>
      </c>
      <c r="E19" s="36">
        <f>B19+C19+D19</f>
        <v>72819</v>
      </c>
      <c r="F19" s="34">
        <v>8162</v>
      </c>
      <c r="G19" s="35">
        <v>64657</v>
      </c>
      <c r="H19" s="35">
        <v>0</v>
      </c>
      <c r="I19" s="36">
        <f>F19+G19+H19</f>
        <v>72819</v>
      </c>
      <c r="J19" s="34">
        <v>7780</v>
      </c>
      <c r="K19" s="35">
        <v>65039</v>
      </c>
      <c r="L19" s="35">
        <v>0</v>
      </c>
      <c r="M19" s="36">
        <f>J19+K19+L19</f>
        <v>72819</v>
      </c>
      <c r="N19" s="34">
        <v>7768</v>
      </c>
      <c r="O19" s="35">
        <v>65051</v>
      </c>
      <c r="P19" s="35">
        <v>0</v>
      </c>
      <c r="Q19" s="36">
        <f>N19+O19+P19</f>
        <v>72819</v>
      </c>
      <c r="R19" s="34">
        <v>7462</v>
      </c>
      <c r="S19" s="35">
        <v>65357</v>
      </c>
      <c r="T19" s="35">
        <v>0</v>
      </c>
      <c r="U19" s="36">
        <f>R19+S19+T19</f>
        <v>72819</v>
      </c>
      <c r="V19" s="34">
        <v>7881</v>
      </c>
      <c r="W19" s="35">
        <v>64938</v>
      </c>
      <c r="X19" s="35">
        <v>0</v>
      </c>
      <c r="Y19" s="36">
        <f>V19+W19+X19</f>
        <v>72819</v>
      </c>
      <c r="Z19" s="34">
        <v>7634</v>
      </c>
      <c r="AA19" s="35">
        <v>65185</v>
      </c>
      <c r="AB19" s="35">
        <v>0</v>
      </c>
      <c r="AC19" s="36">
        <f>Z19+AA19+AB19</f>
        <v>72819</v>
      </c>
      <c r="AD19" s="34">
        <v>7779</v>
      </c>
      <c r="AE19" s="35">
        <v>65040</v>
      </c>
      <c r="AF19" s="35">
        <v>0</v>
      </c>
      <c r="AG19" s="36">
        <f>AD19+AE19+AF19</f>
        <v>72819</v>
      </c>
      <c r="AH19" s="34">
        <v>7777</v>
      </c>
      <c r="AI19" s="35">
        <v>65042</v>
      </c>
      <c r="AJ19" s="35">
        <v>0</v>
      </c>
      <c r="AK19" s="36">
        <f>AH19+AI19+AJ19</f>
        <v>72819</v>
      </c>
      <c r="AL19" s="34">
        <v>7566</v>
      </c>
      <c r="AM19" s="35">
        <v>65253</v>
      </c>
      <c r="AN19" s="35">
        <v>0</v>
      </c>
      <c r="AO19" s="36">
        <f>AL19+AM19+AN19</f>
        <v>72819</v>
      </c>
    </row>
    <row r="20" spans="1:41" ht="23.25" customHeight="1" x14ac:dyDescent="0.15">
      <c r="A20" s="33"/>
      <c r="B20" s="34"/>
      <c r="C20" s="35"/>
      <c r="D20" s="35"/>
      <c r="E20" s="36"/>
      <c r="F20" s="34"/>
      <c r="G20" s="35"/>
      <c r="H20" s="35"/>
      <c r="I20" s="36"/>
      <c r="J20" s="34"/>
      <c r="K20" s="35"/>
      <c r="L20" s="35"/>
      <c r="M20" s="36"/>
      <c r="N20" s="34"/>
      <c r="O20" s="35"/>
      <c r="P20" s="35"/>
      <c r="Q20" s="36"/>
      <c r="R20" s="34"/>
      <c r="S20" s="35"/>
      <c r="T20" s="35"/>
      <c r="U20" s="36"/>
      <c r="V20" s="34"/>
      <c r="W20" s="35"/>
      <c r="X20" s="35"/>
      <c r="Y20" s="36"/>
      <c r="Z20" s="34"/>
      <c r="AA20" s="35"/>
      <c r="AB20" s="35"/>
      <c r="AC20" s="36"/>
      <c r="AD20" s="34"/>
      <c r="AE20" s="35"/>
      <c r="AF20" s="35"/>
      <c r="AG20" s="36"/>
      <c r="AH20" s="34"/>
      <c r="AI20" s="35"/>
      <c r="AJ20" s="35"/>
      <c r="AK20" s="36"/>
      <c r="AL20" s="34"/>
      <c r="AM20" s="35"/>
      <c r="AN20" s="35"/>
      <c r="AO20" s="36"/>
    </row>
    <row r="21" spans="1:41" ht="23.25" customHeight="1" x14ac:dyDescent="0.15">
      <c r="A21" s="33" t="s">
        <v>12</v>
      </c>
      <c r="B21" s="34">
        <v>4241</v>
      </c>
      <c r="C21" s="35">
        <v>47356</v>
      </c>
      <c r="D21" s="35">
        <v>0</v>
      </c>
      <c r="E21" s="36">
        <f>B21+C21+D21</f>
        <v>51597</v>
      </c>
      <c r="F21" s="34">
        <v>4564</v>
      </c>
      <c r="G21" s="35">
        <v>47033</v>
      </c>
      <c r="H21" s="35">
        <v>0</v>
      </c>
      <c r="I21" s="36">
        <f>F21+G21+H21</f>
        <v>51597</v>
      </c>
      <c r="J21" s="34">
        <v>4269</v>
      </c>
      <c r="K21" s="35">
        <v>47328</v>
      </c>
      <c r="L21" s="35">
        <v>0</v>
      </c>
      <c r="M21" s="36">
        <f>J21+K21+L21</f>
        <v>51597</v>
      </c>
      <c r="N21" s="34">
        <v>4286</v>
      </c>
      <c r="O21" s="35">
        <v>47311</v>
      </c>
      <c r="P21" s="35">
        <v>0</v>
      </c>
      <c r="Q21" s="36">
        <f>N21+O21+P21</f>
        <v>51597</v>
      </c>
      <c r="R21" s="34">
        <v>4148</v>
      </c>
      <c r="S21" s="35">
        <v>47449</v>
      </c>
      <c r="T21" s="35">
        <v>0</v>
      </c>
      <c r="U21" s="36">
        <f>R21+S21+T21</f>
        <v>51597</v>
      </c>
      <c r="V21" s="34">
        <v>4399</v>
      </c>
      <c r="W21" s="35">
        <v>47198</v>
      </c>
      <c r="X21" s="35">
        <v>0</v>
      </c>
      <c r="Y21" s="36">
        <f>V21+W21+X21</f>
        <v>51597</v>
      </c>
      <c r="Z21" s="34">
        <v>4197</v>
      </c>
      <c r="AA21" s="35">
        <v>47400</v>
      </c>
      <c r="AB21" s="35">
        <v>0</v>
      </c>
      <c r="AC21" s="36">
        <f>Z21+AA21+AB21</f>
        <v>51597</v>
      </c>
      <c r="AD21" s="34">
        <v>4323</v>
      </c>
      <c r="AE21" s="35">
        <v>47274</v>
      </c>
      <c r="AF21" s="35">
        <v>0</v>
      </c>
      <c r="AG21" s="36">
        <f>AD21+AE21+AF21</f>
        <v>51597</v>
      </c>
      <c r="AH21" s="34">
        <v>4330</v>
      </c>
      <c r="AI21" s="35">
        <v>47267</v>
      </c>
      <c r="AJ21" s="35">
        <v>0</v>
      </c>
      <c r="AK21" s="36">
        <f>AH21+AI21+AJ21</f>
        <v>51597</v>
      </c>
      <c r="AL21" s="34">
        <v>4149</v>
      </c>
      <c r="AM21" s="35">
        <v>47448</v>
      </c>
      <c r="AN21" s="35">
        <v>0</v>
      </c>
      <c r="AO21" s="36">
        <f>AL21+AM21+AN21</f>
        <v>51597</v>
      </c>
    </row>
    <row r="22" spans="1:41" ht="23.25" customHeight="1" x14ac:dyDescent="0.15">
      <c r="A22" s="33" t="s">
        <v>13</v>
      </c>
      <c r="B22" s="34">
        <v>13701</v>
      </c>
      <c r="C22" s="35">
        <v>126611</v>
      </c>
      <c r="D22" s="35">
        <v>0</v>
      </c>
      <c r="E22" s="36">
        <f>B22+C22+D22</f>
        <v>140312</v>
      </c>
      <c r="F22" s="34">
        <v>14490</v>
      </c>
      <c r="G22" s="35">
        <v>125822</v>
      </c>
      <c r="H22" s="35">
        <v>0</v>
      </c>
      <c r="I22" s="36">
        <f>F22+G22+H22</f>
        <v>140312</v>
      </c>
      <c r="J22" s="34">
        <v>13810</v>
      </c>
      <c r="K22" s="35">
        <v>126502</v>
      </c>
      <c r="L22" s="35">
        <v>0</v>
      </c>
      <c r="M22" s="36">
        <f>J22+K22+L22</f>
        <v>140312</v>
      </c>
      <c r="N22" s="34">
        <v>13738</v>
      </c>
      <c r="O22" s="35">
        <v>126574</v>
      </c>
      <c r="P22" s="35">
        <v>0</v>
      </c>
      <c r="Q22" s="36">
        <f>N22+O22+P22</f>
        <v>140312</v>
      </c>
      <c r="R22" s="34">
        <v>13387</v>
      </c>
      <c r="S22" s="35">
        <v>126925</v>
      </c>
      <c r="T22" s="35">
        <v>0</v>
      </c>
      <c r="U22" s="36">
        <f>R22+S22+T22</f>
        <v>140312</v>
      </c>
      <c r="V22" s="34">
        <v>13996</v>
      </c>
      <c r="W22" s="35">
        <v>126316</v>
      </c>
      <c r="X22" s="35">
        <v>0</v>
      </c>
      <c r="Y22" s="36">
        <f>V22+W22+X22</f>
        <v>140312</v>
      </c>
      <c r="Z22" s="34">
        <v>13509</v>
      </c>
      <c r="AA22" s="35">
        <v>126803</v>
      </c>
      <c r="AB22" s="35">
        <v>0</v>
      </c>
      <c r="AC22" s="36">
        <f>Z22+AA22+AB22</f>
        <v>140312</v>
      </c>
      <c r="AD22" s="34">
        <v>13717</v>
      </c>
      <c r="AE22" s="35">
        <v>126595</v>
      </c>
      <c r="AF22" s="35">
        <v>0</v>
      </c>
      <c r="AG22" s="36">
        <f>AD22+AE22+AF22</f>
        <v>140312</v>
      </c>
      <c r="AH22" s="34">
        <v>13716</v>
      </c>
      <c r="AI22" s="35">
        <v>126596</v>
      </c>
      <c r="AJ22" s="35">
        <v>0</v>
      </c>
      <c r="AK22" s="36">
        <f>AH22+AI22+AJ22</f>
        <v>140312</v>
      </c>
      <c r="AL22" s="34">
        <v>13187</v>
      </c>
      <c r="AM22" s="35">
        <v>127125</v>
      </c>
      <c r="AN22" s="35">
        <v>0</v>
      </c>
      <c r="AO22" s="36">
        <f>AL22+AM22+AN22</f>
        <v>140312</v>
      </c>
    </row>
    <row r="23" spans="1:41" ht="23.25" customHeight="1" x14ac:dyDescent="0.15">
      <c r="A23" s="33"/>
      <c r="B23" s="34"/>
      <c r="C23" s="35"/>
      <c r="D23" s="35"/>
      <c r="E23" s="36"/>
      <c r="F23" s="34"/>
      <c r="G23" s="35"/>
      <c r="H23" s="35"/>
      <c r="I23" s="36"/>
      <c r="J23" s="34"/>
      <c r="K23" s="35"/>
      <c r="L23" s="35"/>
      <c r="M23" s="36"/>
      <c r="N23" s="34"/>
      <c r="O23" s="35"/>
      <c r="P23" s="35"/>
      <c r="Q23" s="36"/>
      <c r="R23" s="34"/>
      <c r="S23" s="35"/>
      <c r="T23" s="35"/>
      <c r="U23" s="36"/>
      <c r="V23" s="34"/>
      <c r="W23" s="35"/>
      <c r="X23" s="35"/>
      <c r="Y23" s="36"/>
      <c r="Z23" s="34"/>
      <c r="AA23" s="35"/>
      <c r="AB23" s="35"/>
      <c r="AC23" s="36"/>
      <c r="AD23" s="34"/>
      <c r="AE23" s="35"/>
      <c r="AF23" s="35"/>
      <c r="AG23" s="36"/>
      <c r="AH23" s="34"/>
      <c r="AI23" s="35"/>
      <c r="AJ23" s="35"/>
      <c r="AK23" s="36"/>
      <c r="AL23" s="34"/>
      <c r="AM23" s="35"/>
      <c r="AN23" s="35"/>
      <c r="AO23" s="36"/>
    </row>
    <row r="24" spans="1:41" ht="23.25" customHeight="1" x14ac:dyDescent="0.15">
      <c r="A24" s="33" t="s">
        <v>14</v>
      </c>
      <c r="B24" s="34">
        <v>7972</v>
      </c>
      <c r="C24" s="35">
        <v>70126</v>
      </c>
      <c r="D24" s="35">
        <v>0</v>
      </c>
      <c r="E24" s="36">
        <f>B24+C24+D24</f>
        <v>78098</v>
      </c>
      <c r="F24" s="34">
        <v>8535</v>
      </c>
      <c r="G24" s="35">
        <v>69563</v>
      </c>
      <c r="H24" s="35">
        <v>0</v>
      </c>
      <c r="I24" s="36">
        <f>F24+G24+H24</f>
        <v>78098</v>
      </c>
      <c r="J24" s="34">
        <v>8020</v>
      </c>
      <c r="K24" s="35">
        <v>70078</v>
      </c>
      <c r="L24" s="35">
        <v>0</v>
      </c>
      <c r="M24" s="36">
        <f>J24+K24+L24</f>
        <v>78098</v>
      </c>
      <c r="N24" s="34">
        <v>8110</v>
      </c>
      <c r="O24" s="35">
        <v>69988</v>
      </c>
      <c r="P24" s="35">
        <v>0</v>
      </c>
      <c r="Q24" s="36">
        <f>N24+O24+P24</f>
        <v>78098</v>
      </c>
      <c r="R24" s="34">
        <v>7823</v>
      </c>
      <c r="S24" s="35">
        <v>70275</v>
      </c>
      <c r="T24" s="35">
        <v>0</v>
      </c>
      <c r="U24" s="36">
        <f>R24+S24+T24</f>
        <v>78098</v>
      </c>
      <c r="V24" s="34">
        <v>8163</v>
      </c>
      <c r="W24" s="35">
        <v>69935</v>
      </c>
      <c r="X24" s="35">
        <v>0</v>
      </c>
      <c r="Y24" s="36">
        <f>V24+W24+X24</f>
        <v>78098</v>
      </c>
      <c r="Z24" s="34">
        <v>7915</v>
      </c>
      <c r="AA24" s="35">
        <v>70183</v>
      </c>
      <c r="AB24" s="35">
        <v>0</v>
      </c>
      <c r="AC24" s="36">
        <f>Z24+AA24+AB24</f>
        <v>78098</v>
      </c>
      <c r="AD24" s="34">
        <v>8073</v>
      </c>
      <c r="AE24" s="35">
        <v>70025</v>
      </c>
      <c r="AF24" s="35">
        <v>0</v>
      </c>
      <c r="AG24" s="36">
        <f>AD24+AE24+AF24</f>
        <v>78098</v>
      </c>
      <c r="AH24" s="34">
        <v>8060</v>
      </c>
      <c r="AI24" s="35">
        <v>70038</v>
      </c>
      <c r="AJ24" s="35">
        <v>0</v>
      </c>
      <c r="AK24" s="36">
        <f>AH24+AI24+AJ24</f>
        <v>78098</v>
      </c>
      <c r="AL24" s="34">
        <v>7746</v>
      </c>
      <c r="AM24" s="35">
        <v>70352</v>
      </c>
      <c r="AN24" s="35">
        <v>0</v>
      </c>
      <c r="AO24" s="36">
        <f>AL24+AM24+AN24</f>
        <v>78098</v>
      </c>
    </row>
    <row r="25" spans="1:41" ht="23.25" customHeight="1" x14ac:dyDescent="0.15">
      <c r="A25" s="33" t="s">
        <v>15</v>
      </c>
      <c r="B25" s="34">
        <v>5798</v>
      </c>
      <c r="C25" s="35">
        <v>57686</v>
      </c>
      <c r="D25" s="35">
        <v>0</v>
      </c>
      <c r="E25" s="36">
        <f>B25+C25+D25</f>
        <v>63484</v>
      </c>
      <c r="F25" s="34">
        <v>6064</v>
      </c>
      <c r="G25" s="35">
        <v>57420</v>
      </c>
      <c r="H25" s="35">
        <v>0</v>
      </c>
      <c r="I25" s="36">
        <f>F25+G25+H25</f>
        <v>63484</v>
      </c>
      <c r="J25" s="34">
        <v>5662</v>
      </c>
      <c r="K25" s="35">
        <v>57822</v>
      </c>
      <c r="L25" s="35">
        <v>0</v>
      </c>
      <c r="M25" s="36">
        <f>J25+K25+L25</f>
        <v>63484</v>
      </c>
      <c r="N25" s="34">
        <v>5686</v>
      </c>
      <c r="O25" s="35">
        <v>57798</v>
      </c>
      <c r="P25" s="35">
        <v>0</v>
      </c>
      <c r="Q25" s="36">
        <f>N25+O25+P25</f>
        <v>63484</v>
      </c>
      <c r="R25" s="34">
        <v>5574</v>
      </c>
      <c r="S25" s="35">
        <v>57910</v>
      </c>
      <c r="T25" s="35">
        <v>0</v>
      </c>
      <c r="U25" s="36">
        <f>R25+S25+T25</f>
        <v>63484</v>
      </c>
      <c r="V25" s="34">
        <v>5743</v>
      </c>
      <c r="W25" s="35">
        <v>57741</v>
      </c>
      <c r="X25" s="35">
        <v>0</v>
      </c>
      <c r="Y25" s="36">
        <f>V25+W25+X25</f>
        <v>63484</v>
      </c>
      <c r="Z25" s="34">
        <v>5597</v>
      </c>
      <c r="AA25" s="35">
        <v>57887</v>
      </c>
      <c r="AB25" s="35">
        <v>0</v>
      </c>
      <c r="AC25" s="36">
        <f>Z25+AA25+AB25</f>
        <v>63484</v>
      </c>
      <c r="AD25" s="34">
        <v>5646</v>
      </c>
      <c r="AE25" s="35">
        <v>57838</v>
      </c>
      <c r="AF25" s="35">
        <v>0</v>
      </c>
      <c r="AG25" s="36">
        <f>AD25+AE25+AF25</f>
        <v>63484</v>
      </c>
      <c r="AH25" s="34">
        <v>5622</v>
      </c>
      <c r="AI25" s="35">
        <v>57862</v>
      </c>
      <c r="AJ25" s="35">
        <v>0</v>
      </c>
      <c r="AK25" s="36">
        <f>AH25+AI25+AJ25</f>
        <v>63484</v>
      </c>
      <c r="AL25" s="34">
        <v>5496</v>
      </c>
      <c r="AM25" s="35">
        <v>57988</v>
      </c>
      <c r="AN25" s="35">
        <v>0</v>
      </c>
      <c r="AO25" s="36">
        <f>AL25+AM25+AN25</f>
        <v>63484</v>
      </c>
    </row>
    <row r="26" spans="1:41" ht="23.25" customHeight="1" x14ac:dyDescent="0.15">
      <c r="A26" s="33" t="s">
        <v>16</v>
      </c>
      <c r="B26" s="34">
        <v>7814</v>
      </c>
      <c r="C26" s="35">
        <v>72603</v>
      </c>
      <c r="D26" s="35">
        <v>0</v>
      </c>
      <c r="E26" s="36">
        <f>B26+C26+D26</f>
        <v>80417</v>
      </c>
      <c r="F26" s="34">
        <v>8307</v>
      </c>
      <c r="G26" s="35">
        <v>72110</v>
      </c>
      <c r="H26" s="35">
        <v>0</v>
      </c>
      <c r="I26" s="36">
        <f>F26+G26+H26</f>
        <v>80417</v>
      </c>
      <c r="J26" s="34">
        <v>7775</v>
      </c>
      <c r="K26" s="35">
        <v>72642</v>
      </c>
      <c r="L26" s="35">
        <v>0</v>
      </c>
      <c r="M26" s="36">
        <f>J26+K26+L26</f>
        <v>80417</v>
      </c>
      <c r="N26" s="34">
        <v>7856</v>
      </c>
      <c r="O26" s="35">
        <v>72561</v>
      </c>
      <c r="P26" s="35">
        <v>0</v>
      </c>
      <c r="Q26" s="36">
        <f>N26+O26+P26</f>
        <v>80417</v>
      </c>
      <c r="R26" s="34">
        <v>7561</v>
      </c>
      <c r="S26" s="35">
        <v>72856</v>
      </c>
      <c r="T26" s="35">
        <v>0</v>
      </c>
      <c r="U26" s="36">
        <f>R26+S26+T26</f>
        <v>80417</v>
      </c>
      <c r="V26" s="34">
        <v>7943</v>
      </c>
      <c r="W26" s="35">
        <v>72474</v>
      </c>
      <c r="X26" s="35">
        <v>0</v>
      </c>
      <c r="Y26" s="36">
        <f>V26+W26+X26</f>
        <v>80417</v>
      </c>
      <c r="Z26" s="34">
        <v>7721</v>
      </c>
      <c r="AA26" s="35">
        <v>72696</v>
      </c>
      <c r="AB26" s="35">
        <v>0</v>
      </c>
      <c r="AC26" s="36">
        <f>Z26+AA26+AB26</f>
        <v>80417</v>
      </c>
      <c r="AD26" s="34">
        <v>7942</v>
      </c>
      <c r="AE26" s="35">
        <v>72475</v>
      </c>
      <c r="AF26" s="35">
        <v>0</v>
      </c>
      <c r="AG26" s="36">
        <f>AD26+AE26+AF26</f>
        <v>80417</v>
      </c>
      <c r="AH26" s="34">
        <v>7919</v>
      </c>
      <c r="AI26" s="35">
        <v>72498</v>
      </c>
      <c r="AJ26" s="35">
        <v>0</v>
      </c>
      <c r="AK26" s="36">
        <f>AH26+AI26+AJ26</f>
        <v>80417</v>
      </c>
      <c r="AL26" s="34">
        <v>7659</v>
      </c>
      <c r="AM26" s="35">
        <v>72758</v>
      </c>
      <c r="AN26" s="35">
        <v>0</v>
      </c>
      <c r="AO26" s="36">
        <f>AL26+AM26+AN26</f>
        <v>80417</v>
      </c>
    </row>
    <row r="27" spans="1:41" ht="23.25" customHeight="1" x14ac:dyDescent="0.15">
      <c r="A27" s="33"/>
      <c r="B27" s="34"/>
      <c r="C27" s="35"/>
      <c r="D27" s="35"/>
      <c r="E27" s="36"/>
      <c r="F27" s="34"/>
      <c r="G27" s="35"/>
      <c r="H27" s="35"/>
      <c r="I27" s="36"/>
      <c r="J27" s="34"/>
      <c r="K27" s="35"/>
      <c r="L27" s="35"/>
      <c r="M27" s="36"/>
      <c r="N27" s="34"/>
      <c r="O27" s="35"/>
      <c r="P27" s="35"/>
      <c r="Q27" s="36"/>
      <c r="R27" s="34"/>
      <c r="S27" s="35"/>
      <c r="T27" s="35"/>
      <c r="U27" s="36"/>
      <c r="V27" s="34"/>
      <c r="W27" s="35"/>
      <c r="X27" s="35"/>
      <c r="Y27" s="36"/>
      <c r="Z27" s="34"/>
      <c r="AA27" s="35"/>
      <c r="AB27" s="35"/>
      <c r="AC27" s="36"/>
      <c r="AD27" s="34"/>
      <c r="AE27" s="35"/>
      <c r="AF27" s="35"/>
      <c r="AG27" s="36"/>
      <c r="AH27" s="34"/>
      <c r="AI27" s="35"/>
      <c r="AJ27" s="35"/>
      <c r="AK27" s="36"/>
      <c r="AL27" s="34"/>
      <c r="AM27" s="35"/>
      <c r="AN27" s="35"/>
      <c r="AO27" s="36"/>
    </row>
    <row r="28" spans="1:41" ht="23.25" customHeight="1" x14ac:dyDescent="0.15">
      <c r="A28" s="33" t="s">
        <v>17</v>
      </c>
      <c r="B28" s="34">
        <v>17741</v>
      </c>
      <c r="C28" s="35">
        <v>138394</v>
      </c>
      <c r="D28" s="35">
        <v>0</v>
      </c>
      <c r="E28" s="36">
        <f>B28+C28+D28</f>
        <v>156135</v>
      </c>
      <c r="F28" s="34">
        <v>18842</v>
      </c>
      <c r="G28" s="35">
        <v>137293</v>
      </c>
      <c r="H28" s="35">
        <v>0</v>
      </c>
      <c r="I28" s="36">
        <f>F28+G28+H28</f>
        <v>156135</v>
      </c>
      <c r="J28" s="34">
        <v>17695</v>
      </c>
      <c r="K28" s="35">
        <v>138440</v>
      </c>
      <c r="L28" s="35">
        <v>0</v>
      </c>
      <c r="M28" s="36">
        <f>J28+K28+L28</f>
        <v>156135</v>
      </c>
      <c r="N28" s="34">
        <v>17914</v>
      </c>
      <c r="O28" s="35">
        <v>138221</v>
      </c>
      <c r="P28" s="35">
        <v>0</v>
      </c>
      <c r="Q28" s="36">
        <f>N28+O28+P28</f>
        <v>156135</v>
      </c>
      <c r="R28" s="34">
        <v>17204</v>
      </c>
      <c r="S28" s="35">
        <v>138931</v>
      </c>
      <c r="T28" s="35">
        <v>0</v>
      </c>
      <c r="U28" s="36">
        <f>R28+S28+T28</f>
        <v>156135</v>
      </c>
      <c r="V28" s="34">
        <v>18050</v>
      </c>
      <c r="W28" s="35">
        <v>138085</v>
      </c>
      <c r="X28" s="35">
        <v>0</v>
      </c>
      <c r="Y28" s="36">
        <f>V28+W28+X28</f>
        <v>156135</v>
      </c>
      <c r="Z28" s="34">
        <v>17559</v>
      </c>
      <c r="AA28" s="35">
        <v>138576</v>
      </c>
      <c r="AB28" s="35">
        <v>0</v>
      </c>
      <c r="AC28" s="36">
        <f>Z28+AA28+AB28</f>
        <v>156135</v>
      </c>
      <c r="AD28" s="34">
        <v>17812</v>
      </c>
      <c r="AE28" s="35">
        <v>138323</v>
      </c>
      <c r="AF28" s="35">
        <v>0</v>
      </c>
      <c r="AG28" s="36">
        <f>AD28+AE28+AF28</f>
        <v>156135</v>
      </c>
      <c r="AH28" s="34">
        <v>17783</v>
      </c>
      <c r="AI28" s="35">
        <v>138352</v>
      </c>
      <c r="AJ28" s="35">
        <v>0</v>
      </c>
      <c r="AK28" s="36">
        <f>AH28+AI28+AJ28</f>
        <v>156135</v>
      </c>
      <c r="AL28" s="34">
        <v>17260</v>
      </c>
      <c r="AM28" s="35">
        <v>138875</v>
      </c>
      <c r="AN28" s="35">
        <v>0</v>
      </c>
      <c r="AO28" s="36">
        <f>AL28+AM28+AN28</f>
        <v>156135</v>
      </c>
    </row>
    <row r="29" spans="1:41" ht="23.25" customHeight="1" x14ac:dyDescent="0.15">
      <c r="A29" s="33" t="s">
        <v>18</v>
      </c>
      <c r="B29" s="34">
        <v>6526</v>
      </c>
      <c r="C29" s="35">
        <v>58683</v>
      </c>
      <c r="D29" s="35">
        <v>0</v>
      </c>
      <c r="E29" s="36">
        <f>B29+C29+D29</f>
        <v>65209</v>
      </c>
      <c r="F29" s="34">
        <v>7075</v>
      </c>
      <c r="G29" s="35">
        <v>58134</v>
      </c>
      <c r="H29" s="35">
        <v>0</v>
      </c>
      <c r="I29" s="36">
        <f>F29+G29+H29</f>
        <v>65209</v>
      </c>
      <c r="J29" s="34">
        <v>6549</v>
      </c>
      <c r="K29" s="35">
        <v>58660</v>
      </c>
      <c r="L29" s="35">
        <v>0</v>
      </c>
      <c r="M29" s="36">
        <f>J29+K29+L29</f>
        <v>65209</v>
      </c>
      <c r="N29" s="34">
        <v>6669</v>
      </c>
      <c r="O29" s="35">
        <v>58540</v>
      </c>
      <c r="P29" s="35">
        <v>0</v>
      </c>
      <c r="Q29" s="36">
        <f>N29+O29+P29</f>
        <v>65209</v>
      </c>
      <c r="R29" s="34">
        <v>6357</v>
      </c>
      <c r="S29" s="35">
        <v>58852</v>
      </c>
      <c r="T29" s="35">
        <v>0</v>
      </c>
      <c r="U29" s="36">
        <f>R29+S29+T29</f>
        <v>65209</v>
      </c>
      <c r="V29" s="34">
        <v>6722</v>
      </c>
      <c r="W29" s="35">
        <v>58487</v>
      </c>
      <c r="X29" s="35">
        <v>0</v>
      </c>
      <c r="Y29" s="36">
        <f>V29+W29+X29</f>
        <v>65209</v>
      </c>
      <c r="Z29" s="34">
        <v>6490</v>
      </c>
      <c r="AA29" s="35">
        <v>58719</v>
      </c>
      <c r="AB29" s="35">
        <v>0</v>
      </c>
      <c r="AC29" s="36">
        <f>Z29+AA29+AB29</f>
        <v>65209</v>
      </c>
      <c r="AD29" s="34">
        <v>6630</v>
      </c>
      <c r="AE29" s="35">
        <v>58579</v>
      </c>
      <c r="AF29" s="35">
        <v>0</v>
      </c>
      <c r="AG29" s="36">
        <f>AD29+AE29+AF29</f>
        <v>65209</v>
      </c>
      <c r="AH29" s="34">
        <v>6641</v>
      </c>
      <c r="AI29" s="35">
        <v>58568</v>
      </c>
      <c r="AJ29" s="35">
        <v>0</v>
      </c>
      <c r="AK29" s="36">
        <f>AH29+AI29+AJ29</f>
        <v>65209</v>
      </c>
      <c r="AL29" s="34">
        <v>6451</v>
      </c>
      <c r="AM29" s="35">
        <v>58758</v>
      </c>
      <c r="AN29" s="35">
        <v>0</v>
      </c>
      <c r="AO29" s="36">
        <f>AL29+AM29+AN29</f>
        <v>65209</v>
      </c>
    </row>
    <row r="30" spans="1:41" ht="23.25" customHeight="1" x14ac:dyDescent="0.15">
      <c r="A30" s="33"/>
      <c r="B30" s="34"/>
      <c r="C30" s="35"/>
      <c r="D30" s="35"/>
      <c r="E30" s="36"/>
      <c r="F30" s="34"/>
      <c r="G30" s="35"/>
      <c r="H30" s="35"/>
      <c r="I30" s="36"/>
      <c r="J30" s="34"/>
      <c r="K30" s="35"/>
      <c r="L30" s="35"/>
      <c r="M30" s="36"/>
      <c r="N30" s="34"/>
      <c r="O30" s="35"/>
      <c r="P30" s="35"/>
      <c r="Q30" s="36"/>
      <c r="R30" s="34"/>
      <c r="S30" s="35"/>
      <c r="T30" s="35"/>
      <c r="U30" s="36"/>
      <c r="V30" s="34"/>
      <c r="W30" s="35"/>
      <c r="X30" s="35"/>
      <c r="Y30" s="36"/>
      <c r="Z30" s="34"/>
      <c r="AA30" s="35"/>
      <c r="AB30" s="35"/>
      <c r="AC30" s="36"/>
      <c r="AD30" s="34"/>
      <c r="AE30" s="35"/>
      <c r="AF30" s="35"/>
      <c r="AG30" s="36"/>
      <c r="AH30" s="34"/>
      <c r="AI30" s="35"/>
      <c r="AJ30" s="35"/>
      <c r="AK30" s="36"/>
      <c r="AL30" s="34"/>
      <c r="AM30" s="35"/>
      <c r="AN30" s="35"/>
      <c r="AO30" s="36"/>
    </row>
    <row r="31" spans="1:41" ht="23.25" customHeight="1" x14ac:dyDescent="0.15">
      <c r="A31" s="33" t="s">
        <v>19</v>
      </c>
      <c r="B31" s="34">
        <v>5485</v>
      </c>
      <c r="C31" s="35">
        <v>58203</v>
      </c>
      <c r="D31" s="35">
        <v>0</v>
      </c>
      <c r="E31" s="36">
        <f>B31+C31+D31</f>
        <v>63688</v>
      </c>
      <c r="F31" s="34">
        <v>5843</v>
      </c>
      <c r="G31" s="35">
        <v>57845</v>
      </c>
      <c r="H31" s="35">
        <v>0</v>
      </c>
      <c r="I31" s="36">
        <f>F31+G31+H31</f>
        <v>63688</v>
      </c>
      <c r="J31" s="34">
        <v>5441</v>
      </c>
      <c r="K31" s="35">
        <v>58247</v>
      </c>
      <c r="L31" s="35">
        <v>0</v>
      </c>
      <c r="M31" s="36">
        <f>J31+K31+L31</f>
        <v>63688</v>
      </c>
      <c r="N31" s="34">
        <v>5447</v>
      </c>
      <c r="O31" s="35">
        <v>58241</v>
      </c>
      <c r="P31" s="35">
        <v>0</v>
      </c>
      <c r="Q31" s="36">
        <f>N31+O31+P31</f>
        <v>63688</v>
      </c>
      <c r="R31" s="34">
        <v>5273</v>
      </c>
      <c r="S31" s="35">
        <v>58415</v>
      </c>
      <c r="T31" s="35">
        <v>0</v>
      </c>
      <c r="U31" s="36">
        <f>R31+S31+T31</f>
        <v>63688</v>
      </c>
      <c r="V31" s="34">
        <v>5603</v>
      </c>
      <c r="W31" s="35">
        <v>58085</v>
      </c>
      <c r="X31" s="35">
        <v>0</v>
      </c>
      <c r="Y31" s="36">
        <f>V31+W31+X31</f>
        <v>63688</v>
      </c>
      <c r="Z31" s="34">
        <v>5390</v>
      </c>
      <c r="AA31" s="35">
        <v>58298</v>
      </c>
      <c r="AB31" s="35">
        <v>0</v>
      </c>
      <c r="AC31" s="36">
        <f>Z31+AA31+AB31</f>
        <v>63688</v>
      </c>
      <c r="AD31" s="34">
        <v>5457</v>
      </c>
      <c r="AE31" s="35">
        <v>58231</v>
      </c>
      <c r="AF31" s="35">
        <v>0</v>
      </c>
      <c r="AG31" s="36">
        <f>AD31+AE31+AF31</f>
        <v>63688</v>
      </c>
      <c r="AH31" s="34">
        <v>5483</v>
      </c>
      <c r="AI31" s="35">
        <v>58205</v>
      </c>
      <c r="AJ31" s="35">
        <v>0</v>
      </c>
      <c r="AK31" s="36">
        <f>AH31+AI31+AJ31</f>
        <v>63688</v>
      </c>
      <c r="AL31" s="34">
        <v>5322</v>
      </c>
      <c r="AM31" s="35">
        <v>58366</v>
      </c>
      <c r="AN31" s="35">
        <v>0</v>
      </c>
      <c r="AO31" s="36">
        <f>AL31+AM31+AN31</f>
        <v>63688</v>
      </c>
    </row>
    <row r="32" spans="1:41" ht="23.25" customHeight="1" x14ac:dyDescent="0.15">
      <c r="A32" s="33" t="s">
        <v>20</v>
      </c>
      <c r="B32" s="34">
        <v>6953</v>
      </c>
      <c r="C32" s="35">
        <v>78016</v>
      </c>
      <c r="D32" s="35">
        <v>0</v>
      </c>
      <c r="E32" s="36">
        <f>B32+C32+D32</f>
        <v>84969</v>
      </c>
      <c r="F32" s="34">
        <v>6679</v>
      </c>
      <c r="G32" s="35">
        <v>78290</v>
      </c>
      <c r="H32" s="35">
        <v>0</v>
      </c>
      <c r="I32" s="36">
        <f>F32+G32+H32</f>
        <v>84969</v>
      </c>
      <c r="J32" s="34">
        <v>6907</v>
      </c>
      <c r="K32" s="35">
        <v>78062</v>
      </c>
      <c r="L32" s="35">
        <v>0</v>
      </c>
      <c r="M32" s="36">
        <f>J32+K32+L32</f>
        <v>84969</v>
      </c>
      <c r="N32" s="34">
        <v>6930</v>
      </c>
      <c r="O32" s="35">
        <v>78039</v>
      </c>
      <c r="P32" s="35">
        <v>0</v>
      </c>
      <c r="Q32" s="36">
        <f>N32+O32+P32</f>
        <v>84969</v>
      </c>
      <c r="R32" s="34">
        <v>6945</v>
      </c>
      <c r="S32" s="35">
        <v>78024</v>
      </c>
      <c r="T32" s="35">
        <v>0</v>
      </c>
      <c r="U32" s="36">
        <f>R32+S32+T32</f>
        <v>84969</v>
      </c>
      <c r="V32" s="34">
        <v>7429</v>
      </c>
      <c r="W32" s="35">
        <v>77540</v>
      </c>
      <c r="X32" s="35">
        <v>0</v>
      </c>
      <c r="Y32" s="36">
        <f>V32+W32+X32</f>
        <v>84969</v>
      </c>
      <c r="Z32" s="34">
        <v>6823</v>
      </c>
      <c r="AA32" s="35">
        <v>78146</v>
      </c>
      <c r="AB32" s="35">
        <v>0</v>
      </c>
      <c r="AC32" s="36">
        <f>Z32+AA32+AB32</f>
        <v>84969</v>
      </c>
      <c r="AD32" s="34">
        <v>6929</v>
      </c>
      <c r="AE32" s="35">
        <v>78040</v>
      </c>
      <c r="AF32" s="35">
        <v>0</v>
      </c>
      <c r="AG32" s="36">
        <f>AD32+AE32+AF32</f>
        <v>84969</v>
      </c>
      <c r="AH32" s="34">
        <v>7060</v>
      </c>
      <c r="AI32" s="35">
        <v>77909</v>
      </c>
      <c r="AJ32" s="35">
        <v>0</v>
      </c>
      <c r="AK32" s="36">
        <f>AH32+AI32+AJ32</f>
        <v>84969</v>
      </c>
      <c r="AL32" s="34">
        <v>6742</v>
      </c>
      <c r="AM32" s="35">
        <v>78227</v>
      </c>
      <c r="AN32" s="35">
        <v>0</v>
      </c>
      <c r="AO32" s="36">
        <f>AL32+AM32+AN32</f>
        <v>84969</v>
      </c>
    </row>
    <row r="33" spans="1:41" ht="23.25" customHeight="1" x14ac:dyDescent="0.15">
      <c r="A33" s="33" t="s">
        <v>21</v>
      </c>
      <c r="B33" s="34">
        <v>3938</v>
      </c>
      <c r="C33" s="35">
        <v>38249</v>
      </c>
      <c r="D33" s="35">
        <v>0</v>
      </c>
      <c r="E33" s="36">
        <f>B33+C33+D33</f>
        <v>42187</v>
      </c>
      <c r="F33" s="34">
        <v>4212</v>
      </c>
      <c r="G33" s="35">
        <v>37975</v>
      </c>
      <c r="H33" s="35">
        <v>0</v>
      </c>
      <c r="I33" s="36">
        <f>F33+G33+H33</f>
        <v>42187</v>
      </c>
      <c r="J33" s="34">
        <v>4011</v>
      </c>
      <c r="K33" s="35">
        <v>38176</v>
      </c>
      <c r="L33" s="35">
        <v>0</v>
      </c>
      <c r="M33" s="36">
        <f>J33+K33+L33</f>
        <v>42187</v>
      </c>
      <c r="N33" s="34">
        <v>3953</v>
      </c>
      <c r="O33" s="35">
        <v>38234</v>
      </c>
      <c r="P33" s="35">
        <v>0</v>
      </c>
      <c r="Q33" s="36">
        <f>N33+O33+P33</f>
        <v>42187</v>
      </c>
      <c r="R33" s="34">
        <v>3836</v>
      </c>
      <c r="S33" s="35">
        <v>38351</v>
      </c>
      <c r="T33" s="35">
        <v>0</v>
      </c>
      <c r="U33" s="36">
        <f>R33+S33+T33</f>
        <v>42187</v>
      </c>
      <c r="V33" s="34">
        <v>4046</v>
      </c>
      <c r="W33" s="35">
        <v>38141</v>
      </c>
      <c r="X33" s="35">
        <v>0</v>
      </c>
      <c r="Y33" s="36">
        <f>V33+W33+X33</f>
        <v>42187</v>
      </c>
      <c r="Z33" s="34">
        <v>3901</v>
      </c>
      <c r="AA33" s="35">
        <v>38286</v>
      </c>
      <c r="AB33" s="35">
        <v>0</v>
      </c>
      <c r="AC33" s="36">
        <f>Z33+AA33+AB33</f>
        <v>42187</v>
      </c>
      <c r="AD33" s="34">
        <v>3937</v>
      </c>
      <c r="AE33" s="35">
        <v>38250</v>
      </c>
      <c r="AF33" s="35">
        <v>0</v>
      </c>
      <c r="AG33" s="36">
        <f>AD33+AE33+AF33</f>
        <v>42187</v>
      </c>
      <c r="AH33" s="34">
        <v>3947</v>
      </c>
      <c r="AI33" s="35">
        <v>38240</v>
      </c>
      <c r="AJ33" s="35">
        <v>0</v>
      </c>
      <c r="AK33" s="36">
        <f>AH33+AI33+AJ33</f>
        <v>42187</v>
      </c>
      <c r="AL33" s="34">
        <v>3852</v>
      </c>
      <c r="AM33" s="35">
        <v>38335</v>
      </c>
      <c r="AN33" s="35">
        <v>0</v>
      </c>
      <c r="AO33" s="36">
        <f>AL33+AM33+AN33</f>
        <v>42187</v>
      </c>
    </row>
    <row r="34" spans="1:41" ht="23.25" customHeight="1" x14ac:dyDescent="0.15">
      <c r="A34" s="33" t="s">
        <v>22</v>
      </c>
      <c r="B34" s="34">
        <v>1923</v>
      </c>
      <c r="C34" s="35">
        <v>26716</v>
      </c>
      <c r="D34" s="35">
        <v>0</v>
      </c>
      <c r="E34" s="36">
        <f>B34+C34+D34</f>
        <v>28639</v>
      </c>
      <c r="F34" s="34">
        <v>2065</v>
      </c>
      <c r="G34" s="35">
        <v>26574</v>
      </c>
      <c r="H34" s="35">
        <v>0</v>
      </c>
      <c r="I34" s="36">
        <f>F34+G34+H34</f>
        <v>28639</v>
      </c>
      <c r="J34" s="34">
        <v>1916</v>
      </c>
      <c r="K34" s="35">
        <v>26723</v>
      </c>
      <c r="L34" s="35">
        <v>0</v>
      </c>
      <c r="M34" s="36">
        <f>J34+K34+L34</f>
        <v>28639</v>
      </c>
      <c r="N34" s="34">
        <v>1920</v>
      </c>
      <c r="O34" s="35">
        <v>26719</v>
      </c>
      <c r="P34" s="35">
        <v>0</v>
      </c>
      <c r="Q34" s="36">
        <f>N34+O34+P34</f>
        <v>28639</v>
      </c>
      <c r="R34" s="34">
        <v>1842</v>
      </c>
      <c r="S34" s="35">
        <v>26797</v>
      </c>
      <c r="T34" s="35">
        <v>0</v>
      </c>
      <c r="U34" s="36">
        <f>R34+S34+T34</f>
        <v>28639</v>
      </c>
      <c r="V34" s="34">
        <v>1958</v>
      </c>
      <c r="W34" s="35">
        <v>26681</v>
      </c>
      <c r="X34" s="35">
        <v>0</v>
      </c>
      <c r="Y34" s="36">
        <f>V34+W34+X34</f>
        <v>28639</v>
      </c>
      <c r="Z34" s="34">
        <v>1880</v>
      </c>
      <c r="AA34" s="35">
        <v>26759</v>
      </c>
      <c r="AB34" s="35">
        <v>0</v>
      </c>
      <c r="AC34" s="36">
        <f>Z34+AA34+AB34</f>
        <v>28639</v>
      </c>
      <c r="AD34" s="34">
        <v>1881</v>
      </c>
      <c r="AE34" s="35">
        <v>26758</v>
      </c>
      <c r="AF34" s="35">
        <v>0</v>
      </c>
      <c r="AG34" s="36">
        <f>AD34+AE34+AF34</f>
        <v>28639</v>
      </c>
      <c r="AH34" s="34">
        <v>1881</v>
      </c>
      <c r="AI34" s="35">
        <v>26758</v>
      </c>
      <c r="AJ34" s="35">
        <v>0</v>
      </c>
      <c r="AK34" s="36">
        <f>AH34+AI34+AJ34</f>
        <v>28639</v>
      </c>
      <c r="AL34" s="34">
        <v>1819</v>
      </c>
      <c r="AM34" s="35">
        <v>26820</v>
      </c>
      <c r="AN34" s="35">
        <v>0</v>
      </c>
      <c r="AO34" s="36">
        <f>AL34+AM34+AN34</f>
        <v>28639</v>
      </c>
    </row>
    <row r="35" spans="1:41" ht="23.25" customHeight="1" x14ac:dyDescent="0.15">
      <c r="A35" s="33"/>
      <c r="B35" s="34"/>
      <c r="C35" s="35"/>
      <c r="D35" s="35"/>
      <c r="E35" s="36"/>
      <c r="F35" s="34"/>
      <c r="G35" s="35"/>
      <c r="H35" s="35"/>
      <c r="I35" s="36"/>
      <c r="J35" s="34"/>
      <c r="K35" s="35"/>
      <c r="L35" s="35"/>
      <c r="M35" s="36"/>
      <c r="N35" s="34"/>
      <c r="O35" s="35"/>
      <c r="P35" s="35"/>
      <c r="Q35" s="36"/>
      <c r="R35" s="34"/>
      <c r="S35" s="35"/>
      <c r="T35" s="35"/>
      <c r="U35" s="36"/>
      <c r="V35" s="34"/>
      <c r="W35" s="35"/>
      <c r="X35" s="35"/>
      <c r="Y35" s="36"/>
      <c r="Z35" s="34"/>
      <c r="AA35" s="35"/>
      <c r="AB35" s="35"/>
      <c r="AC35" s="36"/>
      <c r="AD35" s="34"/>
      <c r="AE35" s="35"/>
      <c r="AF35" s="35"/>
      <c r="AG35" s="36"/>
      <c r="AH35" s="34"/>
      <c r="AI35" s="35"/>
      <c r="AJ35" s="35"/>
      <c r="AK35" s="36"/>
      <c r="AL35" s="34"/>
      <c r="AM35" s="35"/>
      <c r="AN35" s="35"/>
      <c r="AO35" s="36"/>
    </row>
    <row r="36" spans="1:41" ht="23.25" customHeight="1" x14ac:dyDescent="0.15">
      <c r="A36" s="33" t="s">
        <v>23</v>
      </c>
      <c r="B36" s="34">
        <v>1434</v>
      </c>
      <c r="C36" s="35">
        <v>28339</v>
      </c>
      <c r="D36" s="35">
        <v>0</v>
      </c>
      <c r="E36" s="36">
        <f t="shared" ref="E36:E46" si="0">B36+C36+D36</f>
        <v>29773</v>
      </c>
      <c r="F36" s="34">
        <v>1472</v>
      </c>
      <c r="G36" s="35">
        <v>28301</v>
      </c>
      <c r="H36" s="35">
        <v>0</v>
      </c>
      <c r="I36" s="36">
        <f t="shared" ref="I36:I46" si="1">F36+G36+H36</f>
        <v>29773</v>
      </c>
      <c r="J36" s="34">
        <v>1390</v>
      </c>
      <c r="K36" s="35">
        <v>28383</v>
      </c>
      <c r="L36" s="35">
        <v>0</v>
      </c>
      <c r="M36" s="36">
        <f t="shared" ref="M36:M46" si="2">J36+K36+L36</f>
        <v>29773</v>
      </c>
      <c r="N36" s="34">
        <v>1411</v>
      </c>
      <c r="O36" s="35">
        <v>28362</v>
      </c>
      <c r="P36" s="35">
        <v>0</v>
      </c>
      <c r="Q36" s="36">
        <f t="shared" ref="Q36:Q46" si="3">N36+O36+P36</f>
        <v>29773</v>
      </c>
      <c r="R36" s="34">
        <v>1357</v>
      </c>
      <c r="S36" s="35">
        <v>28416</v>
      </c>
      <c r="T36" s="35">
        <v>0</v>
      </c>
      <c r="U36" s="36">
        <f t="shared" ref="U36:U46" si="4">R36+S36+T36</f>
        <v>29773</v>
      </c>
      <c r="V36" s="34">
        <v>1415</v>
      </c>
      <c r="W36" s="35">
        <v>28358</v>
      </c>
      <c r="X36" s="35">
        <v>0</v>
      </c>
      <c r="Y36" s="36">
        <f t="shared" ref="Y36:Y46" si="5">V36+W36+X36</f>
        <v>29773</v>
      </c>
      <c r="Z36" s="34">
        <v>1342</v>
      </c>
      <c r="AA36" s="35">
        <v>28431</v>
      </c>
      <c r="AB36" s="35">
        <v>0</v>
      </c>
      <c r="AC36" s="36">
        <f t="shared" ref="AC36:AC46" si="6">Z36+AA36+AB36</f>
        <v>29773</v>
      </c>
      <c r="AD36" s="34">
        <v>1353</v>
      </c>
      <c r="AE36" s="35">
        <v>28420</v>
      </c>
      <c r="AF36" s="35">
        <v>0</v>
      </c>
      <c r="AG36" s="36">
        <f t="shared" ref="AG36:AG46" si="7">AD36+AE36+AF36</f>
        <v>29773</v>
      </c>
      <c r="AH36" s="34">
        <v>1333</v>
      </c>
      <c r="AI36" s="35">
        <v>28440</v>
      </c>
      <c r="AJ36" s="35">
        <v>0</v>
      </c>
      <c r="AK36" s="36">
        <f t="shared" ref="AK36:AK46" si="8">AH36+AI36+AJ36</f>
        <v>29773</v>
      </c>
      <c r="AL36" s="34">
        <v>1301</v>
      </c>
      <c r="AM36" s="35">
        <v>28472</v>
      </c>
      <c r="AN36" s="35">
        <v>0</v>
      </c>
      <c r="AO36" s="36">
        <f t="shared" ref="AO36:AO46" si="9">AL36+AM36+AN36</f>
        <v>29773</v>
      </c>
    </row>
    <row r="37" spans="1:41" ht="23.25" customHeight="1" x14ac:dyDescent="0.15">
      <c r="A37" s="33" t="s">
        <v>24</v>
      </c>
      <c r="B37" s="34">
        <v>4020</v>
      </c>
      <c r="C37" s="35">
        <v>48231</v>
      </c>
      <c r="D37" s="35">
        <v>0</v>
      </c>
      <c r="E37" s="36">
        <f t="shared" si="0"/>
        <v>52251</v>
      </c>
      <c r="F37" s="34">
        <v>4186</v>
      </c>
      <c r="G37" s="35">
        <v>48065</v>
      </c>
      <c r="H37" s="35">
        <v>0</v>
      </c>
      <c r="I37" s="36">
        <f t="shared" si="1"/>
        <v>52251</v>
      </c>
      <c r="J37" s="34">
        <v>3938</v>
      </c>
      <c r="K37" s="35">
        <v>48313</v>
      </c>
      <c r="L37" s="35">
        <v>0</v>
      </c>
      <c r="M37" s="36">
        <f t="shared" si="2"/>
        <v>52251</v>
      </c>
      <c r="N37" s="34">
        <v>3986</v>
      </c>
      <c r="O37" s="35">
        <v>48265</v>
      </c>
      <c r="P37" s="35">
        <v>0</v>
      </c>
      <c r="Q37" s="36">
        <f t="shared" si="3"/>
        <v>52251</v>
      </c>
      <c r="R37" s="34">
        <v>3825</v>
      </c>
      <c r="S37" s="35">
        <v>48426</v>
      </c>
      <c r="T37" s="35">
        <v>0</v>
      </c>
      <c r="U37" s="36">
        <f t="shared" si="4"/>
        <v>52251</v>
      </c>
      <c r="V37" s="34">
        <v>4011</v>
      </c>
      <c r="W37" s="35">
        <v>48240</v>
      </c>
      <c r="X37" s="35">
        <v>0</v>
      </c>
      <c r="Y37" s="36">
        <f t="shared" si="5"/>
        <v>52251</v>
      </c>
      <c r="Z37" s="34">
        <v>3893</v>
      </c>
      <c r="AA37" s="35">
        <v>48358</v>
      </c>
      <c r="AB37" s="35">
        <v>0</v>
      </c>
      <c r="AC37" s="36">
        <f t="shared" si="6"/>
        <v>52251</v>
      </c>
      <c r="AD37" s="34">
        <v>3948</v>
      </c>
      <c r="AE37" s="35">
        <v>48303</v>
      </c>
      <c r="AF37" s="35">
        <v>0</v>
      </c>
      <c r="AG37" s="36">
        <f t="shared" si="7"/>
        <v>52251</v>
      </c>
      <c r="AH37" s="34">
        <v>3941</v>
      </c>
      <c r="AI37" s="35">
        <v>48310</v>
      </c>
      <c r="AJ37" s="35">
        <v>0</v>
      </c>
      <c r="AK37" s="36">
        <f t="shared" si="8"/>
        <v>52251</v>
      </c>
      <c r="AL37" s="34">
        <v>3812</v>
      </c>
      <c r="AM37" s="35">
        <v>48439</v>
      </c>
      <c r="AN37" s="35">
        <v>0</v>
      </c>
      <c r="AO37" s="36">
        <f t="shared" si="9"/>
        <v>52251</v>
      </c>
    </row>
    <row r="38" spans="1:41" ht="23.25" customHeight="1" x14ac:dyDescent="0.15">
      <c r="A38" s="33" t="s">
        <v>25</v>
      </c>
      <c r="B38" s="34">
        <v>1177</v>
      </c>
      <c r="C38" s="35">
        <v>29245</v>
      </c>
      <c r="D38" s="35">
        <v>0</v>
      </c>
      <c r="E38" s="36">
        <f t="shared" si="0"/>
        <v>30422</v>
      </c>
      <c r="F38" s="34">
        <v>1201</v>
      </c>
      <c r="G38" s="35">
        <v>29221</v>
      </c>
      <c r="H38" s="35">
        <v>0</v>
      </c>
      <c r="I38" s="36">
        <f t="shared" si="1"/>
        <v>30422</v>
      </c>
      <c r="J38" s="34">
        <v>1118</v>
      </c>
      <c r="K38" s="35">
        <v>29304</v>
      </c>
      <c r="L38" s="35">
        <v>0</v>
      </c>
      <c r="M38" s="36">
        <f t="shared" si="2"/>
        <v>30422</v>
      </c>
      <c r="N38" s="34">
        <v>1107</v>
      </c>
      <c r="O38" s="35">
        <v>29315</v>
      </c>
      <c r="P38" s="35">
        <v>0</v>
      </c>
      <c r="Q38" s="36">
        <f t="shared" si="3"/>
        <v>30422</v>
      </c>
      <c r="R38" s="34">
        <v>1081</v>
      </c>
      <c r="S38" s="35">
        <v>29341</v>
      </c>
      <c r="T38" s="35">
        <v>0</v>
      </c>
      <c r="U38" s="36">
        <f t="shared" si="4"/>
        <v>30422</v>
      </c>
      <c r="V38" s="34">
        <v>1115</v>
      </c>
      <c r="W38" s="35">
        <v>29307</v>
      </c>
      <c r="X38" s="35">
        <v>0</v>
      </c>
      <c r="Y38" s="36">
        <f t="shared" si="5"/>
        <v>30422</v>
      </c>
      <c r="Z38" s="34">
        <v>1079</v>
      </c>
      <c r="AA38" s="35">
        <v>29343</v>
      </c>
      <c r="AB38" s="35">
        <v>0</v>
      </c>
      <c r="AC38" s="36">
        <f t="shared" si="6"/>
        <v>30422</v>
      </c>
      <c r="AD38" s="34">
        <v>1106</v>
      </c>
      <c r="AE38" s="35">
        <v>29316</v>
      </c>
      <c r="AF38" s="35">
        <v>0</v>
      </c>
      <c r="AG38" s="36">
        <f t="shared" si="7"/>
        <v>30422</v>
      </c>
      <c r="AH38" s="34">
        <v>1069</v>
      </c>
      <c r="AI38" s="35">
        <v>29353</v>
      </c>
      <c r="AJ38" s="35">
        <v>0</v>
      </c>
      <c r="AK38" s="36">
        <f t="shared" si="8"/>
        <v>30422</v>
      </c>
      <c r="AL38" s="34">
        <v>1036</v>
      </c>
      <c r="AM38" s="35">
        <v>29386</v>
      </c>
      <c r="AN38" s="35">
        <v>0</v>
      </c>
      <c r="AO38" s="36">
        <f t="shared" si="9"/>
        <v>30422</v>
      </c>
    </row>
    <row r="39" spans="1:41" ht="23.25" customHeight="1" x14ac:dyDescent="0.15">
      <c r="A39" s="33" t="s">
        <v>118</v>
      </c>
      <c r="B39" s="34">
        <v>876</v>
      </c>
      <c r="C39" s="35">
        <v>15861</v>
      </c>
      <c r="D39" s="35">
        <v>0</v>
      </c>
      <c r="E39" s="36">
        <f t="shared" si="0"/>
        <v>16737</v>
      </c>
      <c r="F39" s="34">
        <v>922</v>
      </c>
      <c r="G39" s="35">
        <v>15815</v>
      </c>
      <c r="H39" s="35">
        <v>0</v>
      </c>
      <c r="I39" s="36">
        <f t="shared" si="1"/>
        <v>16737</v>
      </c>
      <c r="J39" s="34">
        <v>850</v>
      </c>
      <c r="K39" s="35">
        <v>15887</v>
      </c>
      <c r="L39" s="35">
        <v>0</v>
      </c>
      <c r="M39" s="36">
        <f t="shared" si="2"/>
        <v>16737</v>
      </c>
      <c r="N39" s="34">
        <v>851</v>
      </c>
      <c r="O39" s="35">
        <v>15886</v>
      </c>
      <c r="P39" s="35">
        <v>0</v>
      </c>
      <c r="Q39" s="36">
        <f t="shared" si="3"/>
        <v>16737</v>
      </c>
      <c r="R39" s="34">
        <v>834</v>
      </c>
      <c r="S39" s="35">
        <v>15903</v>
      </c>
      <c r="T39" s="35">
        <v>0</v>
      </c>
      <c r="U39" s="36">
        <f t="shared" si="4"/>
        <v>16737</v>
      </c>
      <c r="V39" s="34">
        <v>851</v>
      </c>
      <c r="W39" s="35">
        <v>15886</v>
      </c>
      <c r="X39" s="35">
        <v>0</v>
      </c>
      <c r="Y39" s="36">
        <f t="shared" si="5"/>
        <v>16737</v>
      </c>
      <c r="Z39" s="34">
        <v>809</v>
      </c>
      <c r="AA39" s="35">
        <v>15928</v>
      </c>
      <c r="AB39" s="35">
        <v>0</v>
      </c>
      <c r="AC39" s="36">
        <f t="shared" si="6"/>
        <v>16737</v>
      </c>
      <c r="AD39" s="34">
        <v>829</v>
      </c>
      <c r="AE39" s="35">
        <v>15908</v>
      </c>
      <c r="AF39" s="35">
        <v>0</v>
      </c>
      <c r="AG39" s="36">
        <f t="shared" si="7"/>
        <v>16737</v>
      </c>
      <c r="AH39" s="34">
        <v>796</v>
      </c>
      <c r="AI39" s="35">
        <v>15941</v>
      </c>
      <c r="AJ39" s="35">
        <v>0</v>
      </c>
      <c r="AK39" s="36">
        <f t="shared" si="8"/>
        <v>16737</v>
      </c>
      <c r="AL39" s="34">
        <v>786</v>
      </c>
      <c r="AM39" s="35">
        <v>15951</v>
      </c>
      <c r="AN39" s="35">
        <v>0</v>
      </c>
      <c r="AO39" s="36">
        <f t="shared" si="9"/>
        <v>16737</v>
      </c>
    </row>
    <row r="40" spans="1:41" ht="23.25" customHeight="1" x14ac:dyDescent="0.15">
      <c r="A40" s="33" t="s">
        <v>96</v>
      </c>
      <c r="B40" s="34">
        <v>1946</v>
      </c>
      <c r="C40" s="35">
        <v>35530</v>
      </c>
      <c r="D40" s="35">
        <v>17</v>
      </c>
      <c r="E40" s="36">
        <f t="shared" si="0"/>
        <v>37493</v>
      </c>
      <c r="F40" s="34">
        <v>2015</v>
      </c>
      <c r="G40" s="35">
        <v>35470</v>
      </c>
      <c r="H40" s="35">
        <v>8</v>
      </c>
      <c r="I40" s="36">
        <f t="shared" si="1"/>
        <v>37493</v>
      </c>
      <c r="J40" s="34">
        <v>1884</v>
      </c>
      <c r="K40" s="35">
        <v>35604</v>
      </c>
      <c r="L40" s="35">
        <v>5</v>
      </c>
      <c r="M40" s="36">
        <f t="shared" si="2"/>
        <v>37493</v>
      </c>
      <c r="N40" s="34">
        <v>1911</v>
      </c>
      <c r="O40" s="35">
        <v>35578</v>
      </c>
      <c r="P40" s="35">
        <v>4</v>
      </c>
      <c r="Q40" s="36">
        <f t="shared" si="3"/>
        <v>37493</v>
      </c>
      <c r="R40" s="34">
        <v>1862</v>
      </c>
      <c r="S40" s="35">
        <v>35629</v>
      </c>
      <c r="T40" s="35">
        <v>2</v>
      </c>
      <c r="U40" s="36">
        <f t="shared" si="4"/>
        <v>37493</v>
      </c>
      <c r="V40" s="34">
        <v>1872</v>
      </c>
      <c r="W40" s="35">
        <v>35617</v>
      </c>
      <c r="X40" s="35">
        <v>4</v>
      </c>
      <c r="Y40" s="36">
        <f t="shared" si="5"/>
        <v>37493</v>
      </c>
      <c r="Z40" s="34">
        <v>1827</v>
      </c>
      <c r="AA40" s="35">
        <v>35652</v>
      </c>
      <c r="AB40" s="35">
        <v>14</v>
      </c>
      <c r="AC40" s="36">
        <f t="shared" si="6"/>
        <v>37493</v>
      </c>
      <c r="AD40" s="34">
        <v>1821</v>
      </c>
      <c r="AE40" s="35">
        <v>35659</v>
      </c>
      <c r="AF40" s="35">
        <v>13</v>
      </c>
      <c r="AG40" s="36">
        <f t="shared" si="7"/>
        <v>37493</v>
      </c>
      <c r="AH40" s="34">
        <v>1778</v>
      </c>
      <c r="AI40" s="35">
        <v>35696</v>
      </c>
      <c r="AJ40" s="35">
        <v>19</v>
      </c>
      <c r="AK40" s="36">
        <f t="shared" si="8"/>
        <v>37493</v>
      </c>
      <c r="AL40" s="34">
        <v>1766</v>
      </c>
      <c r="AM40" s="35">
        <v>35716</v>
      </c>
      <c r="AN40" s="35">
        <v>11</v>
      </c>
      <c r="AO40" s="36">
        <f t="shared" si="9"/>
        <v>37493</v>
      </c>
    </row>
    <row r="41" spans="1:41" ht="23.25" customHeight="1" x14ac:dyDescent="0.15">
      <c r="A41" s="33" t="s">
        <v>26</v>
      </c>
      <c r="B41" s="34">
        <v>201</v>
      </c>
      <c r="C41" s="35">
        <v>2971</v>
      </c>
      <c r="D41" s="35">
        <v>0</v>
      </c>
      <c r="E41" s="36">
        <f t="shared" si="0"/>
        <v>3172</v>
      </c>
      <c r="F41" s="34">
        <v>210</v>
      </c>
      <c r="G41" s="35">
        <v>2962</v>
      </c>
      <c r="H41" s="35">
        <v>0</v>
      </c>
      <c r="I41" s="36">
        <f t="shared" si="1"/>
        <v>3172</v>
      </c>
      <c r="J41" s="34">
        <v>191</v>
      </c>
      <c r="K41" s="35">
        <v>2981</v>
      </c>
      <c r="L41" s="35">
        <v>0</v>
      </c>
      <c r="M41" s="36">
        <f t="shared" si="2"/>
        <v>3172</v>
      </c>
      <c r="N41" s="34">
        <v>187</v>
      </c>
      <c r="O41" s="35">
        <v>2985</v>
      </c>
      <c r="P41" s="35">
        <v>0</v>
      </c>
      <c r="Q41" s="36">
        <f t="shared" si="3"/>
        <v>3172</v>
      </c>
      <c r="R41" s="34">
        <v>183</v>
      </c>
      <c r="S41" s="35">
        <v>2989</v>
      </c>
      <c r="T41" s="35">
        <v>0</v>
      </c>
      <c r="U41" s="36">
        <f t="shared" si="4"/>
        <v>3172</v>
      </c>
      <c r="V41" s="34">
        <v>194</v>
      </c>
      <c r="W41" s="35">
        <v>2978</v>
      </c>
      <c r="X41" s="35">
        <v>0</v>
      </c>
      <c r="Y41" s="36">
        <f t="shared" si="5"/>
        <v>3172</v>
      </c>
      <c r="Z41" s="34">
        <v>180</v>
      </c>
      <c r="AA41" s="35">
        <v>2992</v>
      </c>
      <c r="AB41" s="35">
        <v>0</v>
      </c>
      <c r="AC41" s="36">
        <f t="shared" si="6"/>
        <v>3172</v>
      </c>
      <c r="AD41" s="34">
        <v>192</v>
      </c>
      <c r="AE41" s="35">
        <v>2980</v>
      </c>
      <c r="AF41" s="35">
        <v>0</v>
      </c>
      <c r="AG41" s="36">
        <f t="shared" si="7"/>
        <v>3172</v>
      </c>
      <c r="AH41" s="34">
        <v>188</v>
      </c>
      <c r="AI41" s="35">
        <v>2984</v>
      </c>
      <c r="AJ41" s="35">
        <v>0</v>
      </c>
      <c r="AK41" s="36">
        <f t="shared" si="8"/>
        <v>3172</v>
      </c>
      <c r="AL41" s="34">
        <v>178</v>
      </c>
      <c r="AM41" s="35">
        <v>2994</v>
      </c>
      <c r="AN41" s="35">
        <v>0</v>
      </c>
      <c r="AO41" s="36">
        <f t="shared" si="9"/>
        <v>3172</v>
      </c>
    </row>
    <row r="42" spans="1:41" ht="23.25" customHeight="1" x14ac:dyDescent="0.15">
      <c r="A42" s="33" t="s">
        <v>27</v>
      </c>
      <c r="B42" s="34">
        <v>372</v>
      </c>
      <c r="C42" s="35">
        <v>7462</v>
      </c>
      <c r="D42" s="35">
        <v>0</v>
      </c>
      <c r="E42" s="36">
        <f t="shared" si="0"/>
        <v>7834</v>
      </c>
      <c r="F42" s="34">
        <v>388</v>
      </c>
      <c r="G42" s="35">
        <v>7446</v>
      </c>
      <c r="H42" s="35">
        <v>0</v>
      </c>
      <c r="I42" s="36">
        <f t="shared" si="1"/>
        <v>7834</v>
      </c>
      <c r="J42" s="34">
        <v>359</v>
      </c>
      <c r="K42" s="35">
        <v>7475</v>
      </c>
      <c r="L42" s="35">
        <v>0</v>
      </c>
      <c r="M42" s="36">
        <f t="shared" si="2"/>
        <v>7834</v>
      </c>
      <c r="N42" s="34">
        <v>357</v>
      </c>
      <c r="O42" s="35">
        <v>7477</v>
      </c>
      <c r="P42" s="35">
        <v>0</v>
      </c>
      <c r="Q42" s="36">
        <f t="shared" si="3"/>
        <v>7834</v>
      </c>
      <c r="R42" s="34">
        <v>348</v>
      </c>
      <c r="S42" s="35">
        <v>7486</v>
      </c>
      <c r="T42" s="35">
        <v>0</v>
      </c>
      <c r="U42" s="36">
        <f t="shared" si="4"/>
        <v>7834</v>
      </c>
      <c r="V42" s="34">
        <v>365</v>
      </c>
      <c r="W42" s="35">
        <v>7469</v>
      </c>
      <c r="X42" s="35">
        <v>0</v>
      </c>
      <c r="Y42" s="36">
        <f t="shared" si="5"/>
        <v>7834</v>
      </c>
      <c r="Z42" s="34">
        <v>347</v>
      </c>
      <c r="AA42" s="35">
        <v>7487</v>
      </c>
      <c r="AB42" s="35">
        <v>0</v>
      </c>
      <c r="AC42" s="36">
        <f t="shared" si="6"/>
        <v>7834</v>
      </c>
      <c r="AD42" s="34">
        <v>347</v>
      </c>
      <c r="AE42" s="35">
        <v>7487</v>
      </c>
      <c r="AF42" s="35">
        <v>0</v>
      </c>
      <c r="AG42" s="36">
        <f t="shared" si="7"/>
        <v>7834</v>
      </c>
      <c r="AH42" s="34">
        <v>333</v>
      </c>
      <c r="AI42" s="35">
        <v>7501</v>
      </c>
      <c r="AJ42" s="35">
        <v>0</v>
      </c>
      <c r="AK42" s="36">
        <f t="shared" si="8"/>
        <v>7834</v>
      </c>
      <c r="AL42" s="34">
        <v>340</v>
      </c>
      <c r="AM42" s="35">
        <v>7494</v>
      </c>
      <c r="AN42" s="35">
        <v>0</v>
      </c>
      <c r="AO42" s="36">
        <f t="shared" si="9"/>
        <v>7834</v>
      </c>
    </row>
    <row r="43" spans="1:41" ht="23.25" customHeight="1" x14ac:dyDescent="0.15">
      <c r="A43" s="33" t="s">
        <v>28</v>
      </c>
      <c r="B43" s="34">
        <v>271</v>
      </c>
      <c r="C43" s="35">
        <v>7724</v>
      </c>
      <c r="D43" s="35">
        <v>0</v>
      </c>
      <c r="E43" s="36">
        <f t="shared" si="0"/>
        <v>7995</v>
      </c>
      <c r="F43" s="34">
        <v>282</v>
      </c>
      <c r="G43" s="35">
        <v>7713</v>
      </c>
      <c r="H43" s="35">
        <v>0</v>
      </c>
      <c r="I43" s="36">
        <f t="shared" si="1"/>
        <v>7995</v>
      </c>
      <c r="J43" s="34">
        <v>245</v>
      </c>
      <c r="K43" s="35">
        <v>7750</v>
      </c>
      <c r="L43" s="35">
        <v>0</v>
      </c>
      <c r="M43" s="36">
        <f t="shared" si="2"/>
        <v>7995</v>
      </c>
      <c r="N43" s="34">
        <v>250</v>
      </c>
      <c r="O43" s="35">
        <v>7745</v>
      </c>
      <c r="P43" s="35">
        <v>0</v>
      </c>
      <c r="Q43" s="36">
        <f t="shared" si="3"/>
        <v>7995</v>
      </c>
      <c r="R43" s="34">
        <v>238</v>
      </c>
      <c r="S43" s="35">
        <v>7757</v>
      </c>
      <c r="T43" s="35">
        <v>0</v>
      </c>
      <c r="U43" s="36">
        <f t="shared" si="4"/>
        <v>7995</v>
      </c>
      <c r="V43" s="34">
        <v>235</v>
      </c>
      <c r="W43" s="35">
        <v>7760</v>
      </c>
      <c r="X43" s="35">
        <v>0</v>
      </c>
      <c r="Y43" s="36">
        <f t="shared" si="5"/>
        <v>7995</v>
      </c>
      <c r="Z43" s="34">
        <v>237</v>
      </c>
      <c r="AA43" s="35">
        <v>7758</v>
      </c>
      <c r="AB43" s="35">
        <v>0</v>
      </c>
      <c r="AC43" s="36">
        <f t="shared" si="6"/>
        <v>7995</v>
      </c>
      <c r="AD43" s="34">
        <v>243</v>
      </c>
      <c r="AE43" s="35">
        <v>7752</v>
      </c>
      <c r="AF43" s="35">
        <v>0</v>
      </c>
      <c r="AG43" s="36">
        <f t="shared" si="7"/>
        <v>7995</v>
      </c>
      <c r="AH43" s="34">
        <v>228</v>
      </c>
      <c r="AI43" s="35">
        <v>7767</v>
      </c>
      <c r="AJ43" s="35">
        <v>0</v>
      </c>
      <c r="AK43" s="36">
        <f t="shared" si="8"/>
        <v>7995</v>
      </c>
      <c r="AL43" s="34">
        <v>237</v>
      </c>
      <c r="AM43" s="35">
        <v>7758</v>
      </c>
      <c r="AN43" s="35">
        <v>0</v>
      </c>
      <c r="AO43" s="36">
        <f t="shared" si="9"/>
        <v>7995</v>
      </c>
    </row>
    <row r="44" spans="1:41" ht="23.25" customHeight="1" x14ac:dyDescent="0.15">
      <c r="A44" s="33" t="s">
        <v>29</v>
      </c>
      <c r="B44" s="34">
        <f>B41+B42+B43</f>
        <v>844</v>
      </c>
      <c r="C44" s="35">
        <f>C41+C42+C43</f>
        <v>18157</v>
      </c>
      <c r="D44" s="35">
        <f>D41+D42+D43</f>
        <v>0</v>
      </c>
      <c r="E44" s="36">
        <f t="shared" si="0"/>
        <v>19001</v>
      </c>
      <c r="F44" s="34">
        <f>F41+F42+F43</f>
        <v>880</v>
      </c>
      <c r="G44" s="35">
        <f>G41+G42+G43</f>
        <v>18121</v>
      </c>
      <c r="H44" s="35">
        <f>H41+H42+H43</f>
        <v>0</v>
      </c>
      <c r="I44" s="36">
        <f t="shared" si="1"/>
        <v>19001</v>
      </c>
      <c r="J44" s="34">
        <f>J41+J42+J43</f>
        <v>795</v>
      </c>
      <c r="K44" s="35">
        <f>K41+K42+K43</f>
        <v>18206</v>
      </c>
      <c r="L44" s="35">
        <f>L41+L42+L43</f>
        <v>0</v>
      </c>
      <c r="M44" s="36">
        <f t="shared" si="2"/>
        <v>19001</v>
      </c>
      <c r="N44" s="34">
        <f>N41+N42+N43</f>
        <v>794</v>
      </c>
      <c r="O44" s="35">
        <f>O41+O42+O43</f>
        <v>18207</v>
      </c>
      <c r="P44" s="35">
        <f>P41+P42+P43</f>
        <v>0</v>
      </c>
      <c r="Q44" s="36">
        <f t="shared" si="3"/>
        <v>19001</v>
      </c>
      <c r="R44" s="34">
        <f>R41+R42+R43</f>
        <v>769</v>
      </c>
      <c r="S44" s="35">
        <f>S41+S42+S43</f>
        <v>18232</v>
      </c>
      <c r="T44" s="35">
        <f>T41+T42+T43</f>
        <v>0</v>
      </c>
      <c r="U44" s="36">
        <f t="shared" si="4"/>
        <v>19001</v>
      </c>
      <c r="V44" s="34">
        <f>V41+V42+V43</f>
        <v>794</v>
      </c>
      <c r="W44" s="35">
        <f>W41+W42+W43</f>
        <v>18207</v>
      </c>
      <c r="X44" s="35">
        <f>X41+X42+X43</f>
        <v>0</v>
      </c>
      <c r="Y44" s="36">
        <f t="shared" si="5"/>
        <v>19001</v>
      </c>
      <c r="Z44" s="34">
        <f>Z41+Z42+Z43</f>
        <v>764</v>
      </c>
      <c r="AA44" s="35">
        <f>AA41+AA42+AA43</f>
        <v>18237</v>
      </c>
      <c r="AB44" s="35">
        <f>AB41+AB42+AB43</f>
        <v>0</v>
      </c>
      <c r="AC44" s="36">
        <f t="shared" si="6"/>
        <v>19001</v>
      </c>
      <c r="AD44" s="34">
        <f>AD41+AD42+AD43</f>
        <v>782</v>
      </c>
      <c r="AE44" s="35">
        <f>AE41+AE42+AE43</f>
        <v>18219</v>
      </c>
      <c r="AF44" s="35">
        <f>AF41+AF42+AF43</f>
        <v>0</v>
      </c>
      <c r="AG44" s="36">
        <f t="shared" si="7"/>
        <v>19001</v>
      </c>
      <c r="AH44" s="34">
        <f>AH41+AH42+AH43</f>
        <v>749</v>
      </c>
      <c r="AI44" s="35">
        <f>AI41+AI42+AI43</f>
        <v>18252</v>
      </c>
      <c r="AJ44" s="35">
        <f>AJ41+AJ42+AJ43</f>
        <v>0</v>
      </c>
      <c r="AK44" s="36">
        <f t="shared" si="8"/>
        <v>19001</v>
      </c>
      <c r="AL44" s="34">
        <f>AL41+AL42+AL43</f>
        <v>755</v>
      </c>
      <c r="AM44" s="35">
        <f>AM41+AM42+AM43</f>
        <v>18246</v>
      </c>
      <c r="AN44" s="35">
        <f>AN41+AN42+AN43</f>
        <v>0</v>
      </c>
      <c r="AO44" s="36">
        <f t="shared" si="9"/>
        <v>19001</v>
      </c>
    </row>
    <row r="45" spans="1:41" ht="23.25" customHeight="1" x14ac:dyDescent="0.15">
      <c r="A45" s="33" t="s">
        <v>95</v>
      </c>
      <c r="B45" s="34">
        <v>198</v>
      </c>
      <c r="C45" s="35">
        <v>5268</v>
      </c>
      <c r="D45" s="35">
        <v>1</v>
      </c>
      <c r="E45" s="36">
        <f t="shared" si="0"/>
        <v>5467</v>
      </c>
      <c r="F45" s="34">
        <v>213</v>
      </c>
      <c r="G45" s="35">
        <v>5253</v>
      </c>
      <c r="H45" s="35">
        <v>1</v>
      </c>
      <c r="I45" s="36">
        <f t="shared" si="1"/>
        <v>5467</v>
      </c>
      <c r="J45" s="34">
        <v>194</v>
      </c>
      <c r="K45" s="35">
        <v>5272</v>
      </c>
      <c r="L45" s="35">
        <v>1</v>
      </c>
      <c r="M45" s="36">
        <f t="shared" si="2"/>
        <v>5467</v>
      </c>
      <c r="N45" s="34">
        <v>190</v>
      </c>
      <c r="O45" s="35">
        <v>5276</v>
      </c>
      <c r="P45" s="35">
        <v>1</v>
      </c>
      <c r="Q45" s="36">
        <f t="shared" si="3"/>
        <v>5467</v>
      </c>
      <c r="R45" s="34">
        <v>192</v>
      </c>
      <c r="S45" s="35">
        <v>5274</v>
      </c>
      <c r="T45" s="35">
        <v>1</v>
      </c>
      <c r="U45" s="36">
        <f t="shared" si="4"/>
        <v>5467</v>
      </c>
      <c r="V45" s="34">
        <v>209</v>
      </c>
      <c r="W45" s="35">
        <v>5257</v>
      </c>
      <c r="X45" s="35">
        <v>1</v>
      </c>
      <c r="Y45" s="36">
        <f t="shared" si="5"/>
        <v>5467</v>
      </c>
      <c r="Z45" s="34">
        <v>190</v>
      </c>
      <c r="AA45" s="35">
        <v>5276</v>
      </c>
      <c r="AB45" s="35">
        <v>1</v>
      </c>
      <c r="AC45" s="36">
        <f t="shared" si="6"/>
        <v>5467</v>
      </c>
      <c r="AD45" s="34">
        <v>200</v>
      </c>
      <c r="AE45" s="35">
        <v>5266</v>
      </c>
      <c r="AF45" s="35">
        <v>1</v>
      </c>
      <c r="AG45" s="36">
        <f t="shared" si="7"/>
        <v>5467</v>
      </c>
      <c r="AH45" s="34">
        <v>185</v>
      </c>
      <c r="AI45" s="35">
        <v>5281</v>
      </c>
      <c r="AJ45" s="35">
        <v>1</v>
      </c>
      <c r="AK45" s="36">
        <f t="shared" si="8"/>
        <v>5467</v>
      </c>
      <c r="AL45" s="34">
        <v>178</v>
      </c>
      <c r="AM45" s="35">
        <v>5288</v>
      </c>
      <c r="AN45" s="35">
        <v>1</v>
      </c>
      <c r="AO45" s="36">
        <f t="shared" si="9"/>
        <v>5467</v>
      </c>
    </row>
    <row r="46" spans="1:41" ht="23.25" customHeight="1" x14ac:dyDescent="0.15">
      <c r="A46" s="37" t="s">
        <v>91</v>
      </c>
      <c r="B46" s="38">
        <f>B45</f>
        <v>198</v>
      </c>
      <c r="C46" s="39">
        <f>C45</f>
        <v>5268</v>
      </c>
      <c r="D46" s="39">
        <f>D45</f>
        <v>1</v>
      </c>
      <c r="E46" s="40">
        <f t="shared" si="0"/>
        <v>5467</v>
      </c>
      <c r="F46" s="38">
        <f>F45</f>
        <v>213</v>
      </c>
      <c r="G46" s="39">
        <f>G45</f>
        <v>5253</v>
      </c>
      <c r="H46" s="39">
        <f>H45</f>
        <v>1</v>
      </c>
      <c r="I46" s="40">
        <f t="shared" si="1"/>
        <v>5467</v>
      </c>
      <c r="J46" s="38">
        <f>J45</f>
        <v>194</v>
      </c>
      <c r="K46" s="39">
        <f>K45</f>
        <v>5272</v>
      </c>
      <c r="L46" s="39">
        <f>L45</f>
        <v>1</v>
      </c>
      <c r="M46" s="40">
        <f t="shared" si="2"/>
        <v>5467</v>
      </c>
      <c r="N46" s="38">
        <f>N45</f>
        <v>190</v>
      </c>
      <c r="O46" s="39">
        <f>O45</f>
        <v>5276</v>
      </c>
      <c r="P46" s="39">
        <f>P45</f>
        <v>1</v>
      </c>
      <c r="Q46" s="40">
        <f t="shared" si="3"/>
        <v>5467</v>
      </c>
      <c r="R46" s="38">
        <f>R45</f>
        <v>192</v>
      </c>
      <c r="S46" s="39">
        <f>S45</f>
        <v>5274</v>
      </c>
      <c r="T46" s="39">
        <f>T45</f>
        <v>1</v>
      </c>
      <c r="U46" s="40">
        <f t="shared" si="4"/>
        <v>5467</v>
      </c>
      <c r="V46" s="38">
        <f>V45</f>
        <v>209</v>
      </c>
      <c r="W46" s="39">
        <f>W45</f>
        <v>5257</v>
      </c>
      <c r="X46" s="39">
        <f>X45</f>
        <v>1</v>
      </c>
      <c r="Y46" s="40">
        <f t="shared" si="5"/>
        <v>5467</v>
      </c>
      <c r="Z46" s="38">
        <f>Z45</f>
        <v>190</v>
      </c>
      <c r="AA46" s="39">
        <f>AA45</f>
        <v>5276</v>
      </c>
      <c r="AB46" s="39">
        <f>AB45</f>
        <v>1</v>
      </c>
      <c r="AC46" s="40">
        <f t="shared" si="6"/>
        <v>5467</v>
      </c>
      <c r="AD46" s="38">
        <f>AD45</f>
        <v>200</v>
      </c>
      <c r="AE46" s="39">
        <f>AE45</f>
        <v>5266</v>
      </c>
      <c r="AF46" s="39">
        <f>AF45</f>
        <v>1</v>
      </c>
      <c r="AG46" s="40">
        <f t="shared" si="7"/>
        <v>5467</v>
      </c>
      <c r="AH46" s="38">
        <f>AH45</f>
        <v>185</v>
      </c>
      <c r="AI46" s="39">
        <f>AI45</f>
        <v>5281</v>
      </c>
      <c r="AJ46" s="39">
        <f>AJ45</f>
        <v>1</v>
      </c>
      <c r="AK46" s="36">
        <f t="shared" si="8"/>
        <v>5467</v>
      </c>
      <c r="AL46" s="38">
        <f>AL45</f>
        <v>178</v>
      </c>
      <c r="AM46" s="39">
        <f>AM45</f>
        <v>5288</v>
      </c>
      <c r="AN46" s="39">
        <f>AN45</f>
        <v>1</v>
      </c>
      <c r="AO46" s="36">
        <f t="shared" si="9"/>
        <v>5467</v>
      </c>
    </row>
    <row r="47" spans="1:41" ht="23.25" customHeight="1" x14ac:dyDescent="0.15">
      <c r="A47" s="29"/>
      <c r="B47" s="30"/>
      <c r="C47" s="31"/>
      <c r="D47" s="31"/>
      <c r="E47" s="32"/>
      <c r="F47" s="30"/>
      <c r="G47" s="31"/>
      <c r="H47" s="31"/>
      <c r="I47" s="32"/>
      <c r="J47" s="30"/>
      <c r="K47" s="31"/>
      <c r="L47" s="31"/>
      <c r="M47" s="32"/>
      <c r="N47" s="30"/>
      <c r="O47" s="31"/>
      <c r="P47" s="31"/>
      <c r="Q47" s="32"/>
      <c r="R47" s="30"/>
      <c r="S47" s="31"/>
      <c r="T47" s="31"/>
      <c r="U47" s="32"/>
      <c r="V47" s="30"/>
      <c r="W47" s="31"/>
      <c r="X47" s="31"/>
      <c r="Y47" s="32"/>
      <c r="Z47" s="30"/>
      <c r="AA47" s="31"/>
      <c r="AB47" s="31"/>
      <c r="AC47" s="32"/>
      <c r="AD47" s="30"/>
      <c r="AE47" s="31"/>
      <c r="AF47" s="31"/>
      <c r="AG47" s="32"/>
      <c r="AH47" s="30"/>
      <c r="AI47" s="31"/>
      <c r="AJ47" s="31"/>
      <c r="AK47" s="36"/>
      <c r="AL47" s="30"/>
      <c r="AM47" s="31"/>
      <c r="AN47" s="31"/>
      <c r="AO47" s="36"/>
    </row>
    <row r="48" spans="1:41" ht="23.25" customHeight="1" x14ac:dyDescent="0.15">
      <c r="A48" s="41" t="s">
        <v>30</v>
      </c>
      <c r="B48" s="42">
        <v>3080</v>
      </c>
      <c r="C48" s="43">
        <v>37639</v>
      </c>
      <c r="D48" s="43">
        <v>0</v>
      </c>
      <c r="E48" s="44">
        <f t="shared" ref="E48:E67" si="10">B48+C48+D48</f>
        <v>40719</v>
      </c>
      <c r="F48" s="42">
        <v>3214</v>
      </c>
      <c r="G48" s="43">
        <v>37505</v>
      </c>
      <c r="H48" s="43">
        <v>0</v>
      </c>
      <c r="I48" s="44">
        <f t="shared" ref="I48:I67" si="11">F48+G48+H48</f>
        <v>40719</v>
      </c>
      <c r="J48" s="42">
        <v>3036</v>
      </c>
      <c r="K48" s="43">
        <v>37683</v>
      </c>
      <c r="L48" s="43">
        <v>0</v>
      </c>
      <c r="M48" s="44">
        <f t="shared" ref="M48:M67" si="12">J48+K48+L48</f>
        <v>40719</v>
      </c>
      <c r="N48" s="42">
        <v>3034</v>
      </c>
      <c r="O48" s="43">
        <v>37685</v>
      </c>
      <c r="P48" s="43">
        <v>0</v>
      </c>
      <c r="Q48" s="44">
        <f t="shared" ref="Q48:Q67" si="13">N48+O48+P48</f>
        <v>40719</v>
      </c>
      <c r="R48" s="42">
        <v>2983</v>
      </c>
      <c r="S48" s="43">
        <v>37736</v>
      </c>
      <c r="T48" s="43">
        <v>0</v>
      </c>
      <c r="U48" s="44">
        <f t="shared" ref="U48:U67" si="14">R48+S48+T48</f>
        <v>40719</v>
      </c>
      <c r="V48" s="42">
        <v>3036</v>
      </c>
      <c r="W48" s="43">
        <v>37683</v>
      </c>
      <c r="X48" s="43">
        <v>0</v>
      </c>
      <c r="Y48" s="44">
        <f t="shared" ref="Y48:Y67" si="15">V48+W48+X48</f>
        <v>40719</v>
      </c>
      <c r="Z48" s="42">
        <v>2986</v>
      </c>
      <c r="AA48" s="43">
        <v>37733</v>
      </c>
      <c r="AB48" s="43">
        <v>0</v>
      </c>
      <c r="AC48" s="44">
        <f t="shared" ref="AC48:AC67" si="16">Z48+AA48+AB48</f>
        <v>40719</v>
      </c>
      <c r="AD48" s="42">
        <v>3008</v>
      </c>
      <c r="AE48" s="43">
        <v>37711</v>
      </c>
      <c r="AF48" s="43">
        <v>0</v>
      </c>
      <c r="AG48" s="44">
        <f t="shared" ref="AG48:AG67" si="17">AD48+AE48+AF48</f>
        <v>40719</v>
      </c>
      <c r="AH48" s="42">
        <v>2980</v>
      </c>
      <c r="AI48" s="43">
        <v>37739</v>
      </c>
      <c r="AJ48" s="43">
        <v>0</v>
      </c>
      <c r="AK48" s="36">
        <f t="shared" ref="AK48:AK67" si="18">AH48+AI48+AJ48</f>
        <v>40719</v>
      </c>
      <c r="AL48" s="42">
        <v>2894</v>
      </c>
      <c r="AM48" s="43">
        <v>37825</v>
      </c>
      <c r="AN48" s="43">
        <v>0</v>
      </c>
      <c r="AO48" s="36">
        <f t="shared" ref="AO48:AO67" si="19">AL48+AM48+AN48</f>
        <v>40719</v>
      </c>
    </row>
    <row r="49" spans="1:41" ht="23.25" customHeight="1" x14ac:dyDescent="0.15">
      <c r="A49" s="33" t="s">
        <v>31</v>
      </c>
      <c r="B49" s="34">
        <v>1793</v>
      </c>
      <c r="C49" s="35">
        <v>23377</v>
      </c>
      <c r="D49" s="35">
        <v>0</v>
      </c>
      <c r="E49" s="36">
        <f t="shared" si="10"/>
        <v>25170</v>
      </c>
      <c r="F49" s="34">
        <v>1898</v>
      </c>
      <c r="G49" s="35">
        <v>23272</v>
      </c>
      <c r="H49" s="35">
        <v>0</v>
      </c>
      <c r="I49" s="36">
        <f t="shared" si="11"/>
        <v>25170</v>
      </c>
      <c r="J49" s="34">
        <v>1739</v>
      </c>
      <c r="K49" s="35">
        <v>23431</v>
      </c>
      <c r="L49" s="35">
        <v>0</v>
      </c>
      <c r="M49" s="36">
        <f t="shared" si="12"/>
        <v>25170</v>
      </c>
      <c r="N49" s="34">
        <v>1746</v>
      </c>
      <c r="O49" s="35">
        <v>23424</v>
      </c>
      <c r="P49" s="35">
        <v>0</v>
      </c>
      <c r="Q49" s="36">
        <f t="shared" si="13"/>
        <v>25170</v>
      </c>
      <c r="R49" s="34">
        <v>1705</v>
      </c>
      <c r="S49" s="35">
        <v>23465</v>
      </c>
      <c r="T49" s="35">
        <v>0</v>
      </c>
      <c r="U49" s="36">
        <f t="shared" si="14"/>
        <v>25170</v>
      </c>
      <c r="V49" s="34">
        <v>1772</v>
      </c>
      <c r="W49" s="35">
        <v>23398</v>
      </c>
      <c r="X49" s="35">
        <v>0</v>
      </c>
      <c r="Y49" s="36">
        <f t="shared" si="15"/>
        <v>25170</v>
      </c>
      <c r="Z49" s="34">
        <v>1690</v>
      </c>
      <c r="AA49" s="35">
        <v>23480</v>
      </c>
      <c r="AB49" s="35">
        <v>0</v>
      </c>
      <c r="AC49" s="36">
        <f t="shared" si="16"/>
        <v>25170</v>
      </c>
      <c r="AD49" s="34">
        <v>1712</v>
      </c>
      <c r="AE49" s="35">
        <v>23458</v>
      </c>
      <c r="AF49" s="35">
        <v>0</v>
      </c>
      <c r="AG49" s="36">
        <f t="shared" si="17"/>
        <v>25170</v>
      </c>
      <c r="AH49" s="34">
        <v>1709</v>
      </c>
      <c r="AI49" s="35">
        <v>23461</v>
      </c>
      <c r="AJ49" s="35">
        <v>0</v>
      </c>
      <c r="AK49" s="36">
        <f t="shared" si="18"/>
        <v>25170</v>
      </c>
      <c r="AL49" s="34">
        <v>1724</v>
      </c>
      <c r="AM49" s="35">
        <v>23446</v>
      </c>
      <c r="AN49" s="35">
        <v>0</v>
      </c>
      <c r="AO49" s="36">
        <f t="shared" si="19"/>
        <v>25170</v>
      </c>
    </row>
    <row r="50" spans="1:41" ht="23.25" customHeight="1" x14ac:dyDescent="0.15">
      <c r="A50" s="33" t="s">
        <v>32</v>
      </c>
      <c r="B50" s="34">
        <v>594</v>
      </c>
      <c r="C50" s="35">
        <v>8851</v>
      </c>
      <c r="D50" s="35">
        <v>0</v>
      </c>
      <c r="E50" s="36">
        <f t="shared" si="10"/>
        <v>9445</v>
      </c>
      <c r="F50" s="34">
        <v>612</v>
      </c>
      <c r="G50" s="35">
        <v>8833</v>
      </c>
      <c r="H50" s="35">
        <v>0</v>
      </c>
      <c r="I50" s="36">
        <f t="shared" si="11"/>
        <v>9445</v>
      </c>
      <c r="J50" s="34">
        <v>552</v>
      </c>
      <c r="K50" s="35">
        <v>8893</v>
      </c>
      <c r="L50" s="35">
        <v>0</v>
      </c>
      <c r="M50" s="36">
        <f t="shared" si="12"/>
        <v>9445</v>
      </c>
      <c r="N50" s="34">
        <v>571</v>
      </c>
      <c r="O50" s="35">
        <v>8874</v>
      </c>
      <c r="P50" s="35">
        <v>0</v>
      </c>
      <c r="Q50" s="36">
        <f t="shared" si="13"/>
        <v>9445</v>
      </c>
      <c r="R50" s="34">
        <v>555</v>
      </c>
      <c r="S50" s="35">
        <v>8890</v>
      </c>
      <c r="T50" s="35">
        <v>0</v>
      </c>
      <c r="U50" s="36">
        <f t="shared" si="14"/>
        <v>9445</v>
      </c>
      <c r="V50" s="34">
        <v>571</v>
      </c>
      <c r="W50" s="35">
        <v>8874</v>
      </c>
      <c r="X50" s="35">
        <v>0</v>
      </c>
      <c r="Y50" s="36">
        <f t="shared" si="15"/>
        <v>9445</v>
      </c>
      <c r="Z50" s="34">
        <v>553</v>
      </c>
      <c r="AA50" s="35">
        <v>8892</v>
      </c>
      <c r="AB50" s="35">
        <v>0</v>
      </c>
      <c r="AC50" s="36">
        <f t="shared" si="16"/>
        <v>9445</v>
      </c>
      <c r="AD50" s="34">
        <v>564</v>
      </c>
      <c r="AE50" s="35">
        <v>8881</v>
      </c>
      <c r="AF50" s="35">
        <v>0</v>
      </c>
      <c r="AG50" s="36">
        <f t="shared" si="17"/>
        <v>9445</v>
      </c>
      <c r="AH50" s="34">
        <v>543</v>
      </c>
      <c r="AI50" s="35">
        <v>8902</v>
      </c>
      <c r="AJ50" s="35">
        <v>0</v>
      </c>
      <c r="AK50" s="36">
        <f t="shared" si="18"/>
        <v>9445</v>
      </c>
      <c r="AL50" s="34">
        <v>530</v>
      </c>
      <c r="AM50" s="35">
        <v>8915</v>
      </c>
      <c r="AN50" s="35">
        <v>0</v>
      </c>
      <c r="AO50" s="36">
        <f t="shared" si="19"/>
        <v>9445</v>
      </c>
    </row>
    <row r="51" spans="1:41" ht="23.25" customHeight="1" x14ac:dyDescent="0.15">
      <c r="A51" s="33" t="s">
        <v>98</v>
      </c>
      <c r="B51" s="34">
        <v>1475</v>
      </c>
      <c r="C51" s="35">
        <v>22734</v>
      </c>
      <c r="D51" s="35">
        <v>0</v>
      </c>
      <c r="E51" s="36">
        <f t="shared" si="10"/>
        <v>24209</v>
      </c>
      <c r="F51" s="34">
        <v>1554</v>
      </c>
      <c r="G51" s="35">
        <v>22655</v>
      </c>
      <c r="H51" s="35">
        <v>0</v>
      </c>
      <c r="I51" s="36">
        <f t="shared" si="11"/>
        <v>24209</v>
      </c>
      <c r="J51" s="34">
        <v>1426</v>
      </c>
      <c r="K51" s="35">
        <v>22783</v>
      </c>
      <c r="L51" s="35">
        <v>0</v>
      </c>
      <c r="M51" s="36">
        <f t="shared" si="12"/>
        <v>24209</v>
      </c>
      <c r="N51" s="34">
        <v>1449</v>
      </c>
      <c r="O51" s="35">
        <v>22760</v>
      </c>
      <c r="P51" s="35">
        <v>0</v>
      </c>
      <c r="Q51" s="36">
        <f t="shared" si="13"/>
        <v>24209</v>
      </c>
      <c r="R51" s="34">
        <v>1380</v>
      </c>
      <c r="S51" s="35">
        <v>22829</v>
      </c>
      <c r="T51" s="35">
        <v>0</v>
      </c>
      <c r="U51" s="36">
        <f t="shared" si="14"/>
        <v>24209</v>
      </c>
      <c r="V51" s="34">
        <v>1434</v>
      </c>
      <c r="W51" s="35">
        <v>22775</v>
      </c>
      <c r="X51" s="35">
        <v>0</v>
      </c>
      <c r="Y51" s="36">
        <f t="shared" si="15"/>
        <v>24209</v>
      </c>
      <c r="Z51" s="34">
        <v>1384</v>
      </c>
      <c r="AA51" s="35">
        <v>22825</v>
      </c>
      <c r="AB51" s="35">
        <v>0</v>
      </c>
      <c r="AC51" s="36">
        <f t="shared" si="16"/>
        <v>24209</v>
      </c>
      <c r="AD51" s="34">
        <v>1395</v>
      </c>
      <c r="AE51" s="35">
        <v>22814</v>
      </c>
      <c r="AF51" s="35">
        <v>0</v>
      </c>
      <c r="AG51" s="36">
        <f t="shared" si="17"/>
        <v>24209</v>
      </c>
      <c r="AH51" s="34">
        <v>1386</v>
      </c>
      <c r="AI51" s="35">
        <v>22823</v>
      </c>
      <c r="AJ51" s="35">
        <v>0</v>
      </c>
      <c r="AK51" s="36">
        <f t="shared" si="18"/>
        <v>24209</v>
      </c>
      <c r="AL51" s="34">
        <v>1337</v>
      </c>
      <c r="AM51" s="35">
        <v>22872</v>
      </c>
      <c r="AN51" s="35">
        <v>0</v>
      </c>
      <c r="AO51" s="36">
        <f t="shared" si="19"/>
        <v>24209</v>
      </c>
    </row>
    <row r="52" spans="1:41" ht="23.25" customHeight="1" x14ac:dyDescent="0.15">
      <c r="A52" s="33" t="s">
        <v>93</v>
      </c>
      <c r="B52" s="34">
        <v>1233</v>
      </c>
      <c r="C52" s="35">
        <v>17774</v>
      </c>
      <c r="D52" s="35">
        <v>0</v>
      </c>
      <c r="E52" s="36">
        <f t="shared" si="10"/>
        <v>19007</v>
      </c>
      <c r="F52" s="34">
        <v>1279</v>
      </c>
      <c r="G52" s="35">
        <v>17728</v>
      </c>
      <c r="H52" s="35">
        <v>0</v>
      </c>
      <c r="I52" s="36">
        <f t="shared" si="11"/>
        <v>19007</v>
      </c>
      <c r="J52" s="34">
        <v>1158</v>
      </c>
      <c r="K52" s="35">
        <v>17849</v>
      </c>
      <c r="L52" s="35">
        <v>0</v>
      </c>
      <c r="M52" s="36">
        <f t="shared" si="12"/>
        <v>19007</v>
      </c>
      <c r="N52" s="34">
        <v>1191</v>
      </c>
      <c r="O52" s="35">
        <v>17816</v>
      </c>
      <c r="P52" s="35">
        <v>0</v>
      </c>
      <c r="Q52" s="36">
        <f t="shared" si="13"/>
        <v>19007</v>
      </c>
      <c r="R52" s="34">
        <v>1138</v>
      </c>
      <c r="S52" s="35">
        <v>17869</v>
      </c>
      <c r="T52" s="35">
        <v>0</v>
      </c>
      <c r="U52" s="36">
        <f t="shared" si="14"/>
        <v>19007</v>
      </c>
      <c r="V52" s="34">
        <v>1217</v>
      </c>
      <c r="W52" s="35">
        <v>17790</v>
      </c>
      <c r="X52" s="35">
        <v>0</v>
      </c>
      <c r="Y52" s="36">
        <f t="shared" si="15"/>
        <v>19007</v>
      </c>
      <c r="Z52" s="34">
        <v>1140</v>
      </c>
      <c r="AA52" s="35">
        <v>17867</v>
      </c>
      <c r="AB52" s="35">
        <v>0</v>
      </c>
      <c r="AC52" s="36">
        <f t="shared" si="16"/>
        <v>19007</v>
      </c>
      <c r="AD52" s="34">
        <v>1173</v>
      </c>
      <c r="AE52" s="35">
        <v>17834</v>
      </c>
      <c r="AF52" s="35">
        <v>0</v>
      </c>
      <c r="AG52" s="36">
        <f t="shared" si="17"/>
        <v>19007</v>
      </c>
      <c r="AH52" s="34">
        <v>1157</v>
      </c>
      <c r="AI52" s="35">
        <v>17850</v>
      </c>
      <c r="AJ52" s="35">
        <v>0</v>
      </c>
      <c r="AK52" s="36">
        <f t="shared" si="18"/>
        <v>19007</v>
      </c>
      <c r="AL52" s="34">
        <v>1141</v>
      </c>
      <c r="AM52" s="35">
        <v>17866</v>
      </c>
      <c r="AN52" s="35">
        <v>0</v>
      </c>
      <c r="AO52" s="36">
        <f t="shared" si="19"/>
        <v>19007</v>
      </c>
    </row>
    <row r="53" spans="1:41" ht="23.25" customHeight="1" x14ac:dyDescent="0.15">
      <c r="A53" s="33" t="s">
        <v>33</v>
      </c>
      <c r="B53" s="34">
        <v>1943</v>
      </c>
      <c r="C53" s="35">
        <v>20186</v>
      </c>
      <c r="D53" s="35">
        <v>0</v>
      </c>
      <c r="E53" s="36">
        <f t="shared" si="10"/>
        <v>22129</v>
      </c>
      <c r="F53" s="34">
        <v>2076</v>
      </c>
      <c r="G53" s="35">
        <v>20053</v>
      </c>
      <c r="H53" s="35">
        <v>0</v>
      </c>
      <c r="I53" s="36">
        <f t="shared" si="11"/>
        <v>22129</v>
      </c>
      <c r="J53" s="34">
        <v>1930</v>
      </c>
      <c r="K53" s="35">
        <v>20199</v>
      </c>
      <c r="L53" s="35">
        <v>0</v>
      </c>
      <c r="M53" s="36">
        <f t="shared" si="12"/>
        <v>22129</v>
      </c>
      <c r="N53" s="34">
        <v>1928</v>
      </c>
      <c r="O53" s="35">
        <v>20201</v>
      </c>
      <c r="P53" s="35">
        <v>0</v>
      </c>
      <c r="Q53" s="36">
        <f t="shared" si="13"/>
        <v>22129</v>
      </c>
      <c r="R53" s="34">
        <v>1862</v>
      </c>
      <c r="S53" s="35">
        <v>20267</v>
      </c>
      <c r="T53" s="35">
        <v>0</v>
      </c>
      <c r="U53" s="36">
        <f t="shared" si="14"/>
        <v>22129</v>
      </c>
      <c r="V53" s="34">
        <v>1952</v>
      </c>
      <c r="W53" s="35">
        <v>20177</v>
      </c>
      <c r="X53" s="35">
        <v>0</v>
      </c>
      <c r="Y53" s="36">
        <f t="shared" si="15"/>
        <v>22129</v>
      </c>
      <c r="Z53" s="34">
        <v>1883</v>
      </c>
      <c r="AA53" s="35">
        <v>20246</v>
      </c>
      <c r="AB53" s="35">
        <v>0</v>
      </c>
      <c r="AC53" s="36">
        <f t="shared" si="16"/>
        <v>22129</v>
      </c>
      <c r="AD53" s="34">
        <v>1929</v>
      </c>
      <c r="AE53" s="35">
        <v>20200</v>
      </c>
      <c r="AF53" s="35">
        <v>0</v>
      </c>
      <c r="AG53" s="36">
        <f t="shared" si="17"/>
        <v>22129</v>
      </c>
      <c r="AH53" s="34">
        <v>1928</v>
      </c>
      <c r="AI53" s="35">
        <v>20201</v>
      </c>
      <c r="AJ53" s="35">
        <v>0</v>
      </c>
      <c r="AK53" s="36">
        <f t="shared" si="18"/>
        <v>22129</v>
      </c>
      <c r="AL53" s="34">
        <v>1869</v>
      </c>
      <c r="AM53" s="35">
        <v>20260</v>
      </c>
      <c r="AN53" s="35">
        <v>0</v>
      </c>
      <c r="AO53" s="36">
        <f t="shared" si="19"/>
        <v>22129</v>
      </c>
    </row>
    <row r="54" spans="1:41" ht="23.25" customHeight="1" x14ac:dyDescent="0.15">
      <c r="A54" s="33" t="s">
        <v>34</v>
      </c>
      <c r="B54" s="34">
        <v>389</v>
      </c>
      <c r="C54" s="35">
        <v>6680</v>
      </c>
      <c r="D54" s="35">
        <v>0</v>
      </c>
      <c r="E54" s="36">
        <f t="shared" si="10"/>
        <v>7069</v>
      </c>
      <c r="F54" s="34">
        <v>398</v>
      </c>
      <c r="G54" s="35">
        <v>6671</v>
      </c>
      <c r="H54" s="35">
        <v>0</v>
      </c>
      <c r="I54" s="36">
        <f t="shared" si="11"/>
        <v>7069</v>
      </c>
      <c r="J54" s="34">
        <v>363</v>
      </c>
      <c r="K54" s="35">
        <v>6706</v>
      </c>
      <c r="L54" s="35">
        <v>0</v>
      </c>
      <c r="M54" s="36">
        <f t="shared" si="12"/>
        <v>7069</v>
      </c>
      <c r="N54" s="34">
        <v>368</v>
      </c>
      <c r="O54" s="35">
        <v>6701</v>
      </c>
      <c r="P54" s="35">
        <v>0</v>
      </c>
      <c r="Q54" s="36">
        <f t="shared" si="13"/>
        <v>7069</v>
      </c>
      <c r="R54" s="34">
        <v>348</v>
      </c>
      <c r="S54" s="35">
        <v>6721</v>
      </c>
      <c r="T54" s="35">
        <v>0</v>
      </c>
      <c r="U54" s="36">
        <f t="shared" si="14"/>
        <v>7069</v>
      </c>
      <c r="V54" s="34">
        <v>360</v>
      </c>
      <c r="W54" s="35">
        <v>6709</v>
      </c>
      <c r="X54" s="35">
        <v>0</v>
      </c>
      <c r="Y54" s="36">
        <f t="shared" si="15"/>
        <v>7069</v>
      </c>
      <c r="Z54" s="34">
        <v>357</v>
      </c>
      <c r="AA54" s="35">
        <v>6712</v>
      </c>
      <c r="AB54" s="35">
        <v>0</v>
      </c>
      <c r="AC54" s="36">
        <f t="shared" si="16"/>
        <v>7069</v>
      </c>
      <c r="AD54" s="34">
        <v>366</v>
      </c>
      <c r="AE54" s="35">
        <v>6703</v>
      </c>
      <c r="AF54" s="35">
        <v>0</v>
      </c>
      <c r="AG54" s="36">
        <f t="shared" si="17"/>
        <v>7069</v>
      </c>
      <c r="AH54" s="34">
        <v>349</v>
      </c>
      <c r="AI54" s="35">
        <v>6720</v>
      </c>
      <c r="AJ54" s="35">
        <v>0</v>
      </c>
      <c r="AK54" s="36">
        <f t="shared" si="18"/>
        <v>7069</v>
      </c>
      <c r="AL54" s="34">
        <v>354</v>
      </c>
      <c r="AM54" s="35">
        <v>6715</v>
      </c>
      <c r="AN54" s="35">
        <v>0</v>
      </c>
      <c r="AO54" s="36">
        <f t="shared" si="19"/>
        <v>7069</v>
      </c>
    </row>
    <row r="55" spans="1:41" ht="23.25" customHeight="1" x14ac:dyDescent="0.15">
      <c r="A55" s="33" t="s">
        <v>35</v>
      </c>
      <c r="B55" s="34">
        <v>185</v>
      </c>
      <c r="C55" s="35">
        <v>3245</v>
      </c>
      <c r="D55" s="35">
        <v>0</v>
      </c>
      <c r="E55" s="36">
        <f t="shared" si="10"/>
        <v>3430</v>
      </c>
      <c r="F55" s="34">
        <v>197</v>
      </c>
      <c r="G55" s="35">
        <v>3233</v>
      </c>
      <c r="H55" s="35">
        <v>0</v>
      </c>
      <c r="I55" s="36">
        <f t="shared" si="11"/>
        <v>3430</v>
      </c>
      <c r="J55" s="34">
        <v>184</v>
      </c>
      <c r="K55" s="35">
        <v>3246</v>
      </c>
      <c r="L55" s="35">
        <v>0</v>
      </c>
      <c r="M55" s="36">
        <f t="shared" si="12"/>
        <v>3430</v>
      </c>
      <c r="N55" s="34">
        <v>174</v>
      </c>
      <c r="O55" s="35">
        <v>3256</v>
      </c>
      <c r="P55" s="35">
        <v>0</v>
      </c>
      <c r="Q55" s="36">
        <f t="shared" si="13"/>
        <v>3430</v>
      </c>
      <c r="R55" s="34">
        <v>171</v>
      </c>
      <c r="S55" s="35">
        <v>3259</v>
      </c>
      <c r="T55" s="35">
        <v>0</v>
      </c>
      <c r="U55" s="36">
        <f t="shared" si="14"/>
        <v>3430</v>
      </c>
      <c r="V55" s="34">
        <v>183</v>
      </c>
      <c r="W55" s="35">
        <v>3247</v>
      </c>
      <c r="X55" s="35">
        <v>0</v>
      </c>
      <c r="Y55" s="36">
        <f t="shared" si="15"/>
        <v>3430</v>
      </c>
      <c r="Z55" s="34">
        <v>179</v>
      </c>
      <c r="AA55" s="35">
        <v>3251</v>
      </c>
      <c r="AB55" s="35">
        <v>0</v>
      </c>
      <c r="AC55" s="36">
        <f t="shared" si="16"/>
        <v>3430</v>
      </c>
      <c r="AD55" s="34">
        <v>178</v>
      </c>
      <c r="AE55" s="35">
        <v>3252</v>
      </c>
      <c r="AF55" s="35">
        <v>0</v>
      </c>
      <c r="AG55" s="36">
        <f t="shared" si="17"/>
        <v>3430</v>
      </c>
      <c r="AH55" s="34">
        <v>180</v>
      </c>
      <c r="AI55" s="35">
        <v>3250</v>
      </c>
      <c r="AJ55" s="35">
        <v>0</v>
      </c>
      <c r="AK55" s="36">
        <f t="shared" si="18"/>
        <v>3430</v>
      </c>
      <c r="AL55" s="34">
        <v>169</v>
      </c>
      <c r="AM55" s="35">
        <v>3261</v>
      </c>
      <c r="AN55" s="35">
        <v>0</v>
      </c>
      <c r="AO55" s="36">
        <f t="shared" si="19"/>
        <v>3430</v>
      </c>
    </row>
    <row r="56" spans="1:41" ht="23.25" customHeight="1" x14ac:dyDescent="0.15">
      <c r="A56" s="33" t="s">
        <v>92</v>
      </c>
      <c r="B56" s="34">
        <v>264</v>
      </c>
      <c r="C56" s="35">
        <v>6078</v>
      </c>
      <c r="D56" s="35">
        <v>0</v>
      </c>
      <c r="E56" s="36">
        <f t="shared" si="10"/>
        <v>6342</v>
      </c>
      <c r="F56" s="34">
        <v>286</v>
      </c>
      <c r="G56" s="35">
        <v>6056</v>
      </c>
      <c r="H56" s="35">
        <v>0</v>
      </c>
      <c r="I56" s="36">
        <f t="shared" si="11"/>
        <v>6342</v>
      </c>
      <c r="J56" s="34">
        <v>253</v>
      </c>
      <c r="K56" s="35">
        <v>6089</v>
      </c>
      <c r="L56" s="35">
        <v>0</v>
      </c>
      <c r="M56" s="36">
        <f t="shared" si="12"/>
        <v>6342</v>
      </c>
      <c r="N56" s="34">
        <v>253</v>
      </c>
      <c r="O56" s="35">
        <v>6089</v>
      </c>
      <c r="P56" s="35">
        <v>0</v>
      </c>
      <c r="Q56" s="36">
        <f t="shared" si="13"/>
        <v>6342</v>
      </c>
      <c r="R56" s="34">
        <v>255</v>
      </c>
      <c r="S56" s="35">
        <v>6087</v>
      </c>
      <c r="T56" s="35">
        <v>0</v>
      </c>
      <c r="U56" s="36">
        <f t="shared" si="14"/>
        <v>6342</v>
      </c>
      <c r="V56" s="34">
        <v>266</v>
      </c>
      <c r="W56" s="35">
        <v>6076</v>
      </c>
      <c r="X56" s="35">
        <v>0</v>
      </c>
      <c r="Y56" s="36">
        <f t="shared" si="15"/>
        <v>6342</v>
      </c>
      <c r="Z56" s="34">
        <v>256</v>
      </c>
      <c r="AA56" s="35">
        <v>6086</v>
      </c>
      <c r="AB56" s="35">
        <v>0</v>
      </c>
      <c r="AC56" s="36">
        <f t="shared" si="16"/>
        <v>6342</v>
      </c>
      <c r="AD56" s="34">
        <v>251</v>
      </c>
      <c r="AE56" s="35">
        <v>6091</v>
      </c>
      <c r="AF56" s="35">
        <v>0</v>
      </c>
      <c r="AG56" s="36">
        <f t="shared" si="17"/>
        <v>6342</v>
      </c>
      <c r="AH56" s="34">
        <v>248</v>
      </c>
      <c r="AI56" s="35">
        <v>6094</v>
      </c>
      <c r="AJ56" s="35">
        <v>0</v>
      </c>
      <c r="AK56" s="36">
        <f t="shared" si="18"/>
        <v>6342</v>
      </c>
      <c r="AL56" s="34">
        <v>233</v>
      </c>
      <c r="AM56" s="35">
        <v>6109</v>
      </c>
      <c r="AN56" s="35">
        <v>0</v>
      </c>
      <c r="AO56" s="36">
        <f t="shared" si="19"/>
        <v>6342</v>
      </c>
    </row>
    <row r="57" spans="1:41" ht="23.25" customHeight="1" x14ac:dyDescent="0.15">
      <c r="A57" s="33" t="s">
        <v>36</v>
      </c>
      <c r="B57" s="34">
        <f>B53+B54+B55+B56</f>
        <v>2781</v>
      </c>
      <c r="C57" s="35">
        <f>C53+C54+C55+C56</f>
        <v>36189</v>
      </c>
      <c r="D57" s="35">
        <f>D53+D54+D55+D56</f>
        <v>0</v>
      </c>
      <c r="E57" s="36">
        <f t="shared" si="10"/>
        <v>38970</v>
      </c>
      <c r="F57" s="34">
        <f>F53+F54+F55+F56</f>
        <v>2957</v>
      </c>
      <c r="G57" s="35">
        <f>G53+G54+G55+G56</f>
        <v>36013</v>
      </c>
      <c r="H57" s="35">
        <f>H53+H54+H55+H56</f>
        <v>0</v>
      </c>
      <c r="I57" s="36">
        <f t="shared" si="11"/>
        <v>38970</v>
      </c>
      <c r="J57" s="34">
        <f>J53+J54+J55+J56</f>
        <v>2730</v>
      </c>
      <c r="K57" s="35">
        <f>K53+K54+K55+K56</f>
        <v>36240</v>
      </c>
      <c r="L57" s="35">
        <f>L53+L54+L55+L56</f>
        <v>0</v>
      </c>
      <c r="M57" s="36">
        <f t="shared" si="12"/>
        <v>38970</v>
      </c>
      <c r="N57" s="34">
        <f>N53+N54+N55+N56</f>
        <v>2723</v>
      </c>
      <c r="O57" s="35">
        <f>O53+O54+O55+O56</f>
        <v>36247</v>
      </c>
      <c r="P57" s="35">
        <f>P53+P54+P55+P56</f>
        <v>0</v>
      </c>
      <c r="Q57" s="36">
        <f t="shared" si="13"/>
        <v>38970</v>
      </c>
      <c r="R57" s="34">
        <f>R53+R54+R55+R56</f>
        <v>2636</v>
      </c>
      <c r="S57" s="35">
        <f>S53+S54+S55+S56</f>
        <v>36334</v>
      </c>
      <c r="T57" s="35">
        <f>T53+T54+T55+T56</f>
        <v>0</v>
      </c>
      <c r="U57" s="36">
        <f t="shared" si="14"/>
        <v>38970</v>
      </c>
      <c r="V57" s="34">
        <f>V53+V54+V55+V56</f>
        <v>2761</v>
      </c>
      <c r="W57" s="35">
        <f>W53+W54+W55+W56</f>
        <v>36209</v>
      </c>
      <c r="X57" s="35">
        <f>X53+X54+X55+X56</f>
        <v>0</v>
      </c>
      <c r="Y57" s="36">
        <f t="shared" si="15"/>
        <v>38970</v>
      </c>
      <c r="Z57" s="34">
        <f>Z53+Z54+Z55+Z56</f>
        <v>2675</v>
      </c>
      <c r="AA57" s="35">
        <f>AA53+AA54+AA55+AA56</f>
        <v>36295</v>
      </c>
      <c r="AB57" s="35">
        <f>AB53+AB54+AB55+AB56</f>
        <v>0</v>
      </c>
      <c r="AC57" s="36">
        <f t="shared" si="16"/>
        <v>38970</v>
      </c>
      <c r="AD57" s="34">
        <f>AD53+AD54+AD55+AD56</f>
        <v>2724</v>
      </c>
      <c r="AE57" s="35">
        <f>AE53+AE54+AE55+AE56</f>
        <v>36246</v>
      </c>
      <c r="AF57" s="35">
        <f>AF53+AF54+AF55+AF56</f>
        <v>0</v>
      </c>
      <c r="AG57" s="36">
        <f t="shared" si="17"/>
        <v>38970</v>
      </c>
      <c r="AH57" s="34">
        <f>AH53+AH54+AH55+AH56</f>
        <v>2705</v>
      </c>
      <c r="AI57" s="35">
        <f>AI53+AI54+AI55+AI56</f>
        <v>36265</v>
      </c>
      <c r="AJ57" s="35">
        <f>AJ53+AJ54+AJ55+AJ56</f>
        <v>0</v>
      </c>
      <c r="AK57" s="36">
        <f t="shared" si="18"/>
        <v>38970</v>
      </c>
      <c r="AL57" s="34">
        <f>AL53+AL54+AL55+AL56</f>
        <v>2625</v>
      </c>
      <c r="AM57" s="35">
        <f>AM53+AM54+AM55+AM56</f>
        <v>36345</v>
      </c>
      <c r="AN57" s="35">
        <f>AN53+AN54+AN55+AN56</f>
        <v>0</v>
      </c>
      <c r="AO57" s="36">
        <f t="shared" si="19"/>
        <v>38970</v>
      </c>
    </row>
    <row r="58" spans="1:41" ht="23.25" customHeight="1" x14ac:dyDescent="0.15">
      <c r="A58" s="33" t="s">
        <v>37</v>
      </c>
      <c r="B58" s="34">
        <v>370</v>
      </c>
      <c r="C58" s="35">
        <v>5763</v>
      </c>
      <c r="D58" s="35">
        <v>0</v>
      </c>
      <c r="E58" s="36">
        <f t="shared" si="10"/>
        <v>6133</v>
      </c>
      <c r="F58" s="34">
        <v>394</v>
      </c>
      <c r="G58" s="35">
        <v>5739</v>
      </c>
      <c r="H58" s="35">
        <v>0</v>
      </c>
      <c r="I58" s="36">
        <f t="shared" si="11"/>
        <v>6133</v>
      </c>
      <c r="J58" s="34">
        <v>375</v>
      </c>
      <c r="K58" s="35">
        <v>5758</v>
      </c>
      <c r="L58" s="35">
        <v>0</v>
      </c>
      <c r="M58" s="36">
        <f t="shared" si="12"/>
        <v>6133</v>
      </c>
      <c r="N58" s="34">
        <v>375</v>
      </c>
      <c r="O58" s="35">
        <v>5758</v>
      </c>
      <c r="P58" s="35">
        <v>0</v>
      </c>
      <c r="Q58" s="36">
        <f t="shared" si="13"/>
        <v>6133</v>
      </c>
      <c r="R58" s="34">
        <v>360</v>
      </c>
      <c r="S58" s="35">
        <v>5773</v>
      </c>
      <c r="T58" s="35">
        <v>0</v>
      </c>
      <c r="U58" s="36">
        <f t="shared" si="14"/>
        <v>6133</v>
      </c>
      <c r="V58" s="34">
        <v>377</v>
      </c>
      <c r="W58" s="35">
        <v>5756</v>
      </c>
      <c r="X58" s="35">
        <v>0</v>
      </c>
      <c r="Y58" s="36">
        <f t="shared" si="15"/>
        <v>6133</v>
      </c>
      <c r="Z58" s="34">
        <v>366</v>
      </c>
      <c r="AA58" s="35">
        <v>5767</v>
      </c>
      <c r="AB58" s="35">
        <v>0</v>
      </c>
      <c r="AC58" s="36">
        <f t="shared" si="16"/>
        <v>6133</v>
      </c>
      <c r="AD58" s="34">
        <v>374</v>
      </c>
      <c r="AE58" s="35">
        <v>5759</v>
      </c>
      <c r="AF58" s="35">
        <v>0</v>
      </c>
      <c r="AG58" s="36">
        <f t="shared" si="17"/>
        <v>6133</v>
      </c>
      <c r="AH58" s="34">
        <v>365</v>
      </c>
      <c r="AI58" s="35">
        <v>5768</v>
      </c>
      <c r="AJ58" s="35">
        <v>0</v>
      </c>
      <c r="AK58" s="36">
        <f t="shared" si="18"/>
        <v>6133</v>
      </c>
      <c r="AL58" s="34">
        <v>355</v>
      </c>
      <c r="AM58" s="35">
        <v>5778</v>
      </c>
      <c r="AN58" s="35">
        <v>0</v>
      </c>
      <c r="AO58" s="36">
        <f t="shared" si="19"/>
        <v>6133</v>
      </c>
    </row>
    <row r="59" spans="1:41" ht="23.25" customHeight="1" x14ac:dyDescent="0.15">
      <c r="A59" s="33" t="s">
        <v>38</v>
      </c>
      <c r="B59" s="34">
        <v>244</v>
      </c>
      <c r="C59" s="35">
        <v>3529</v>
      </c>
      <c r="D59" s="35">
        <v>1</v>
      </c>
      <c r="E59" s="36">
        <f t="shared" si="10"/>
        <v>3774</v>
      </c>
      <c r="F59" s="34">
        <v>262</v>
      </c>
      <c r="G59" s="35">
        <v>3512</v>
      </c>
      <c r="H59" s="35">
        <v>0</v>
      </c>
      <c r="I59" s="36">
        <f t="shared" si="11"/>
        <v>3774</v>
      </c>
      <c r="J59" s="34">
        <v>248</v>
      </c>
      <c r="K59" s="35">
        <v>3526</v>
      </c>
      <c r="L59" s="35">
        <v>0</v>
      </c>
      <c r="M59" s="36">
        <f t="shared" si="12"/>
        <v>3774</v>
      </c>
      <c r="N59" s="34">
        <v>245</v>
      </c>
      <c r="O59" s="35">
        <v>3529</v>
      </c>
      <c r="P59" s="35">
        <v>0</v>
      </c>
      <c r="Q59" s="36">
        <f t="shared" si="13"/>
        <v>3774</v>
      </c>
      <c r="R59" s="34">
        <v>234</v>
      </c>
      <c r="S59" s="35">
        <v>3540</v>
      </c>
      <c r="T59" s="35">
        <v>0</v>
      </c>
      <c r="U59" s="36">
        <f t="shared" si="14"/>
        <v>3774</v>
      </c>
      <c r="V59" s="34">
        <v>245</v>
      </c>
      <c r="W59" s="35">
        <v>3529</v>
      </c>
      <c r="X59" s="35">
        <v>0</v>
      </c>
      <c r="Y59" s="36">
        <f t="shared" si="15"/>
        <v>3774</v>
      </c>
      <c r="Z59" s="34">
        <v>234</v>
      </c>
      <c r="AA59" s="35">
        <v>3540</v>
      </c>
      <c r="AB59" s="35">
        <v>0</v>
      </c>
      <c r="AC59" s="36">
        <f t="shared" si="16"/>
        <v>3774</v>
      </c>
      <c r="AD59" s="34">
        <v>241</v>
      </c>
      <c r="AE59" s="35">
        <v>3533</v>
      </c>
      <c r="AF59" s="35">
        <v>0</v>
      </c>
      <c r="AG59" s="36">
        <f t="shared" si="17"/>
        <v>3774</v>
      </c>
      <c r="AH59" s="34">
        <v>235</v>
      </c>
      <c r="AI59" s="35">
        <v>3538</v>
      </c>
      <c r="AJ59" s="35">
        <v>1</v>
      </c>
      <c r="AK59" s="36">
        <f t="shared" si="18"/>
        <v>3774</v>
      </c>
      <c r="AL59" s="34">
        <v>225</v>
      </c>
      <c r="AM59" s="35">
        <v>3548</v>
      </c>
      <c r="AN59" s="35">
        <v>1</v>
      </c>
      <c r="AO59" s="36">
        <f t="shared" si="19"/>
        <v>3774</v>
      </c>
    </row>
    <row r="60" spans="1:41" ht="23.25" customHeight="1" x14ac:dyDescent="0.15">
      <c r="A60" s="33" t="s">
        <v>39</v>
      </c>
      <c r="B60" s="34">
        <v>470</v>
      </c>
      <c r="C60" s="35">
        <v>6645</v>
      </c>
      <c r="D60" s="35">
        <v>0</v>
      </c>
      <c r="E60" s="36">
        <f t="shared" si="10"/>
        <v>7115</v>
      </c>
      <c r="F60" s="34">
        <v>535</v>
      </c>
      <c r="G60" s="35">
        <v>6580</v>
      </c>
      <c r="H60" s="35">
        <v>0</v>
      </c>
      <c r="I60" s="36">
        <f t="shared" si="11"/>
        <v>7115</v>
      </c>
      <c r="J60" s="34">
        <v>472</v>
      </c>
      <c r="K60" s="35">
        <v>6643</v>
      </c>
      <c r="L60" s="35">
        <v>0</v>
      </c>
      <c r="M60" s="36">
        <f t="shared" si="12"/>
        <v>7115</v>
      </c>
      <c r="N60" s="34">
        <v>483</v>
      </c>
      <c r="O60" s="35">
        <v>6632</v>
      </c>
      <c r="P60" s="35">
        <v>0</v>
      </c>
      <c r="Q60" s="36">
        <f t="shared" si="13"/>
        <v>7115</v>
      </c>
      <c r="R60" s="34">
        <v>464</v>
      </c>
      <c r="S60" s="35">
        <v>6651</v>
      </c>
      <c r="T60" s="35">
        <v>0</v>
      </c>
      <c r="U60" s="36">
        <f t="shared" si="14"/>
        <v>7115</v>
      </c>
      <c r="V60" s="34">
        <v>493</v>
      </c>
      <c r="W60" s="35">
        <v>6622</v>
      </c>
      <c r="X60" s="35">
        <v>0</v>
      </c>
      <c r="Y60" s="36">
        <f t="shared" si="15"/>
        <v>7115</v>
      </c>
      <c r="Z60" s="34">
        <v>459</v>
      </c>
      <c r="AA60" s="35">
        <v>6656</v>
      </c>
      <c r="AB60" s="35">
        <v>0</v>
      </c>
      <c r="AC60" s="36">
        <f t="shared" si="16"/>
        <v>7115</v>
      </c>
      <c r="AD60" s="34">
        <v>461</v>
      </c>
      <c r="AE60" s="35">
        <v>6654</v>
      </c>
      <c r="AF60" s="35">
        <v>0</v>
      </c>
      <c r="AG60" s="36">
        <f t="shared" si="17"/>
        <v>7115</v>
      </c>
      <c r="AH60" s="34">
        <v>447</v>
      </c>
      <c r="AI60" s="35">
        <v>6668</v>
      </c>
      <c r="AJ60" s="35">
        <v>0</v>
      </c>
      <c r="AK60" s="36">
        <f t="shared" si="18"/>
        <v>7115</v>
      </c>
      <c r="AL60" s="34">
        <v>441</v>
      </c>
      <c r="AM60" s="35">
        <v>6674</v>
      </c>
      <c r="AN60" s="35">
        <v>0</v>
      </c>
      <c r="AO60" s="36">
        <f t="shared" si="19"/>
        <v>7115</v>
      </c>
    </row>
    <row r="61" spans="1:41" ht="23.25" customHeight="1" x14ac:dyDescent="0.15">
      <c r="A61" s="33" t="s">
        <v>40</v>
      </c>
      <c r="B61" s="34">
        <v>299</v>
      </c>
      <c r="C61" s="35">
        <v>5747</v>
      </c>
      <c r="D61" s="35">
        <v>0</v>
      </c>
      <c r="E61" s="36">
        <f t="shared" si="10"/>
        <v>6046</v>
      </c>
      <c r="F61" s="34">
        <v>331</v>
      </c>
      <c r="G61" s="35">
        <v>5715</v>
      </c>
      <c r="H61" s="35">
        <v>0</v>
      </c>
      <c r="I61" s="36">
        <f t="shared" si="11"/>
        <v>6046</v>
      </c>
      <c r="J61" s="34">
        <v>312</v>
      </c>
      <c r="K61" s="35">
        <v>5734</v>
      </c>
      <c r="L61" s="35">
        <v>0</v>
      </c>
      <c r="M61" s="36">
        <f t="shared" si="12"/>
        <v>6046</v>
      </c>
      <c r="N61" s="34">
        <v>315</v>
      </c>
      <c r="O61" s="35">
        <v>5731</v>
      </c>
      <c r="P61" s="35">
        <v>0</v>
      </c>
      <c r="Q61" s="36">
        <f t="shared" si="13"/>
        <v>6046</v>
      </c>
      <c r="R61" s="34">
        <v>310</v>
      </c>
      <c r="S61" s="35">
        <v>5736</v>
      </c>
      <c r="T61" s="35">
        <v>0</v>
      </c>
      <c r="U61" s="36">
        <f t="shared" si="14"/>
        <v>6046</v>
      </c>
      <c r="V61" s="34">
        <v>315</v>
      </c>
      <c r="W61" s="35">
        <v>5731</v>
      </c>
      <c r="X61" s="35">
        <v>0</v>
      </c>
      <c r="Y61" s="36">
        <f t="shared" si="15"/>
        <v>6046</v>
      </c>
      <c r="Z61" s="34">
        <v>293</v>
      </c>
      <c r="AA61" s="35">
        <v>5753</v>
      </c>
      <c r="AB61" s="35">
        <v>0</v>
      </c>
      <c r="AC61" s="36">
        <f t="shared" si="16"/>
        <v>6046</v>
      </c>
      <c r="AD61" s="34">
        <v>311</v>
      </c>
      <c r="AE61" s="35">
        <v>5735</v>
      </c>
      <c r="AF61" s="35">
        <v>0</v>
      </c>
      <c r="AG61" s="36">
        <f t="shared" si="17"/>
        <v>6046</v>
      </c>
      <c r="AH61" s="34">
        <v>293</v>
      </c>
      <c r="AI61" s="35">
        <v>5753</v>
      </c>
      <c r="AJ61" s="35">
        <v>0</v>
      </c>
      <c r="AK61" s="36">
        <f t="shared" si="18"/>
        <v>6046</v>
      </c>
      <c r="AL61" s="34">
        <v>290</v>
      </c>
      <c r="AM61" s="35">
        <v>5756</v>
      </c>
      <c r="AN61" s="35">
        <v>0</v>
      </c>
      <c r="AO61" s="36">
        <f t="shared" si="19"/>
        <v>6046</v>
      </c>
    </row>
    <row r="62" spans="1:41" ht="23.25" customHeight="1" x14ac:dyDescent="0.15">
      <c r="A62" s="33" t="s">
        <v>41</v>
      </c>
      <c r="B62" s="34">
        <v>208</v>
      </c>
      <c r="C62" s="35">
        <v>3004</v>
      </c>
      <c r="D62" s="35">
        <v>0</v>
      </c>
      <c r="E62" s="36">
        <f t="shared" si="10"/>
        <v>3212</v>
      </c>
      <c r="F62" s="34">
        <v>200</v>
      </c>
      <c r="G62" s="35">
        <v>3012</v>
      </c>
      <c r="H62" s="35">
        <v>0</v>
      </c>
      <c r="I62" s="36">
        <f t="shared" si="11"/>
        <v>3212</v>
      </c>
      <c r="J62" s="34">
        <v>202</v>
      </c>
      <c r="K62" s="35">
        <v>3010</v>
      </c>
      <c r="L62" s="35">
        <v>0</v>
      </c>
      <c r="M62" s="36">
        <f t="shared" si="12"/>
        <v>3212</v>
      </c>
      <c r="N62" s="34">
        <v>202</v>
      </c>
      <c r="O62" s="35">
        <v>3010</v>
      </c>
      <c r="P62" s="35">
        <v>0</v>
      </c>
      <c r="Q62" s="36">
        <f t="shared" si="13"/>
        <v>3212</v>
      </c>
      <c r="R62" s="34">
        <v>186</v>
      </c>
      <c r="S62" s="35">
        <v>3026</v>
      </c>
      <c r="T62" s="35">
        <v>0</v>
      </c>
      <c r="U62" s="36">
        <f t="shared" si="14"/>
        <v>3212</v>
      </c>
      <c r="V62" s="34">
        <v>199</v>
      </c>
      <c r="W62" s="35">
        <v>3013</v>
      </c>
      <c r="X62" s="35">
        <v>0</v>
      </c>
      <c r="Y62" s="36">
        <f t="shared" si="15"/>
        <v>3212</v>
      </c>
      <c r="Z62" s="34">
        <v>191</v>
      </c>
      <c r="AA62" s="35">
        <v>3021</v>
      </c>
      <c r="AB62" s="35">
        <v>0</v>
      </c>
      <c r="AC62" s="36">
        <f t="shared" si="16"/>
        <v>3212</v>
      </c>
      <c r="AD62" s="34">
        <v>191</v>
      </c>
      <c r="AE62" s="35">
        <v>3021</v>
      </c>
      <c r="AF62" s="35">
        <v>0</v>
      </c>
      <c r="AG62" s="36">
        <f t="shared" si="17"/>
        <v>3212</v>
      </c>
      <c r="AH62" s="34">
        <v>185</v>
      </c>
      <c r="AI62" s="35">
        <v>3027</v>
      </c>
      <c r="AJ62" s="35">
        <v>0</v>
      </c>
      <c r="AK62" s="36">
        <f t="shared" si="18"/>
        <v>3212</v>
      </c>
      <c r="AL62" s="34">
        <v>187</v>
      </c>
      <c r="AM62" s="35">
        <v>3025</v>
      </c>
      <c r="AN62" s="35">
        <v>0</v>
      </c>
      <c r="AO62" s="36">
        <f t="shared" si="19"/>
        <v>3212</v>
      </c>
    </row>
    <row r="63" spans="1:41" ht="23.25" customHeight="1" x14ac:dyDescent="0.15">
      <c r="A63" s="33" t="s">
        <v>42</v>
      </c>
      <c r="B63" s="34">
        <v>229</v>
      </c>
      <c r="C63" s="35">
        <v>4389</v>
      </c>
      <c r="D63" s="35">
        <v>0</v>
      </c>
      <c r="E63" s="36">
        <f t="shared" si="10"/>
        <v>4618</v>
      </c>
      <c r="F63" s="34">
        <v>247</v>
      </c>
      <c r="G63" s="35">
        <v>4371</v>
      </c>
      <c r="H63" s="35">
        <v>0</v>
      </c>
      <c r="I63" s="36">
        <f t="shared" si="11"/>
        <v>4618</v>
      </c>
      <c r="J63" s="34">
        <v>212</v>
      </c>
      <c r="K63" s="35">
        <v>4406</v>
      </c>
      <c r="L63" s="35">
        <v>0</v>
      </c>
      <c r="M63" s="36">
        <f t="shared" si="12"/>
        <v>4618</v>
      </c>
      <c r="N63" s="34">
        <v>213</v>
      </c>
      <c r="O63" s="35">
        <v>4405</v>
      </c>
      <c r="P63" s="35">
        <v>0</v>
      </c>
      <c r="Q63" s="36">
        <f t="shared" si="13"/>
        <v>4618</v>
      </c>
      <c r="R63" s="34">
        <v>210</v>
      </c>
      <c r="S63" s="35">
        <v>4408</v>
      </c>
      <c r="T63" s="35">
        <v>0</v>
      </c>
      <c r="U63" s="36">
        <f t="shared" si="14"/>
        <v>4618</v>
      </c>
      <c r="V63" s="34">
        <v>220</v>
      </c>
      <c r="W63" s="35">
        <v>4398</v>
      </c>
      <c r="X63" s="35">
        <v>0</v>
      </c>
      <c r="Y63" s="36">
        <f t="shared" si="15"/>
        <v>4618</v>
      </c>
      <c r="Z63" s="34">
        <v>209</v>
      </c>
      <c r="AA63" s="35">
        <v>4409</v>
      </c>
      <c r="AB63" s="35">
        <v>0</v>
      </c>
      <c r="AC63" s="36">
        <f t="shared" si="16"/>
        <v>4618</v>
      </c>
      <c r="AD63" s="34">
        <v>219</v>
      </c>
      <c r="AE63" s="35">
        <v>4399</v>
      </c>
      <c r="AF63" s="35">
        <v>0</v>
      </c>
      <c r="AG63" s="36">
        <f t="shared" si="17"/>
        <v>4618</v>
      </c>
      <c r="AH63" s="34">
        <v>204</v>
      </c>
      <c r="AI63" s="35">
        <v>4414</v>
      </c>
      <c r="AJ63" s="35">
        <v>0</v>
      </c>
      <c r="AK63" s="36">
        <f t="shared" si="18"/>
        <v>4618</v>
      </c>
      <c r="AL63" s="34">
        <v>202</v>
      </c>
      <c r="AM63" s="35">
        <v>4416</v>
      </c>
      <c r="AN63" s="35">
        <v>0</v>
      </c>
      <c r="AO63" s="36">
        <f t="shared" si="19"/>
        <v>4618</v>
      </c>
    </row>
    <row r="64" spans="1:41" ht="23.25" customHeight="1" x14ac:dyDescent="0.15">
      <c r="A64" s="33" t="s">
        <v>43</v>
      </c>
      <c r="B64" s="34">
        <f>SUM(B58:B63)</f>
        <v>1820</v>
      </c>
      <c r="C64" s="35">
        <f>SUM(C58:C63)</f>
        <v>29077</v>
      </c>
      <c r="D64" s="35">
        <f>SUM(D58:D63)</f>
        <v>1</v>
      </c>
      <c r="E64" s="36">
        <f t="shared" si="10"/>
        <v>30898</v>
      </c>
      <c r="F64" s="34">
        <f>SUM(F58:F63)</f>
        <v>1969</v>
      </c>
      <c r="G64" s="35">
        <f>SUM(G58:G63)</f>
        <v>28929</v>
      </c>
      <c r="H64" s="35">
        <f>SUM(H58:H63)</f>
        <v>0</v>
      </c>
      <c r="I64" s="36">
        <f t="shared" si="11"/>
        <v>30898</v>
      </c>
      <c r="J64" s="34">
        <f>SUM(J58:J63)</f>
        <v>1821</v>
      </c>
      <c r="K64" s="35">
        <f>SUM(K58:K63)</f>
        <v>29077</v>
      </c>
      <c r="L64" s="35">
        <f>SUM(L58:L63)</f>
        <v>0</v>
      </c>
      <c r="M64" s="36">
        <f t="shared" si="12"/>
        <v>30898</v>
      </c>
      <c r="N64" s="34">
        <f>SUM(N58:N63)</f>
        <v>1833</v>
      </c>
      <c r="O64" s="35">
        <f>SUM(O58:O63)</f>
        <v>29065</v>
      </c>
      <c r="P64" s="35">
        <f>SUM(P58:P63)</f>
        <v>0</v>
      </c>
      <c r="Q64" s="36">
        <f t="shared" si="13"/>
        <v>30898</v>
      </c>
      <c r="R64" s="34">
        <f>SUM(R58:R63)</f>
        <v>1764</v>
      </c>
      <c r="S64" s="35">
        <f>SUM(S58:S63)</f>
        <v>29134</v>
      </c>
      <c r="T64" s="35">
        <f>SUM(T58:T63)</f>
        <v>0</v>
      </c>
      <c r="U64" s="36">
        <f t="shared" si="14"/>
        <v>30898</v>
      </c>
      <c r="V64" s="34">
        <f>SUM(V58:V63)</f>
        <v>1849</v>
      </c>
      <c r="W64" s="35">
        <f>SUM(W58:W63)</f>
        <v>29049</v>
      </c>
      <c r="X64" s="35">
        <f>SUM(X58:X63)</f>
        <v>0</v>
      </c>
      <c r="Y64" s="36">
        <f t="shared" si="15"/>
        <v>30898</v>
      </c>
      <c r="Z64" s="34">
        <f>SUM(Z58:Z63)</f>
        <v>1752</v>
      </c>
      <c r="AA64" s="35">
        <f>SUM(AA58:AA63)</f>
        <v>29146</v>
      </c>
      <c r="AB64" s="35">
        <f>SUM(AB58:AB63)</f>
        <v>0</v>
      </c>
      <c r="AC64" s="36">
        <f t="shared" si="16"/>
        <v>30898</v>
      </c>
      <c r="AD64" s="34">
        <f>SUM(AD58:AD63)</f>
        <v>1797</v>
      </c>
      <c r="AE64" s="35">
        <f>SUM(AE58:AE63)</f>
        <v>29101</v>
      </c>
      <c r="AF64" s="35">
        <f>SUM(AF58:AF63)</f>
        <v>0</v>
      </c>
      <c r="AG64" s="36">
        <f t="shared" si="17"/>
        <v>30898</v>
      </c>
      <c r="AH64" s="34">
        <f>SUM(AH58:AH63)</f>
        <v>1729</v>
      </c>
      <c r="AI64" s="35">
        <f>SUM(AI58:AI63)</f>
        <v>29168</v>
      </c>
      <c r="AJ64" s="35">
        <f>SUM(AJ58:AJ63)</f>
        <v>1</v>
      </c>
      <c r="AK64" s="36">
        <f t="shared" si="18"/>
        <v>30898</v>
      </c>
      <c r="AL64" s="34">
        <f>SUM(AL58:AL63)</f>
        <v>1700</v>
      </c>
      <c r="AM64" s="35">
        <f>SUM(AM58:AM63)</f>
        <v>29197</v>
      </c>
      <c r="AN64" s="35">
        <f>SUM(AN58:AN63)</f>
        <v>1</v>
      </c>
      <c r="AO64" s="36">
        <f t="shared" si="19"/>
        <v>30898</v>
      </c>
    </row>
    <row r="65" spans="1:41" ht="23.25" customHeight="1" x14ac:dyDescent="0.15">
      <c r="A65" s="33" t="s">
        <v>44</v>
      </c>
      <c r="B65" s="34">
        <v>206</v>
      </c>
      <c r="C65" s="35">
        <v>4995</v>
      </c>
      <c r="D65" s="35">
        <v>0</v>
      </c>
      <c r="E65" s="36">
        <f t="shared" si="10"/>
        <v>5201</v>
      </c>
      <c r="F65" s="34">
        <v>207</v>
      </c>
      <c r="G65" s="35">
        <v>4994</v>
      </c>
      <c r="H65" s="35">
        <v>0</v>
      </c>
      <c r="I65" s="36">
        <f t="shared" si="11"/>
        <v>5201</v>
      </c>
      <c r="J65" s="34">
        <v>189</v>
      </c>
      <c r="K65" s="35">
        <v>5012</v>
      </c>
      <c r="L65" s="35">
        <v>0</v>
      </c>
      <c r="M65" s="36">
        <f t="shared" si="12"/>
        <v>5201</v>
      </c>
      <c r="N65" s="34">
        <v>191</v>
      </c>
      <c r="O65" s="35">
        <v>5010</v>
      </c>
      <c r="P65" s="35">
        <v>0</v>
      </c>
      <c r="Q65" s="36">
        <f t="shared" si="13"/>
        <v>5201</v>
      </c>
      <c r="R65" s="34">
        <v>188</v>
      </c>
      <c r="S65" s="35">
        <v>5013</v>
      </c>
      <c r="T65" s="35">
        <v>0</v>
      </c>
      <c r="U65" s="36">
        <f t="shared" si="14"/>
        <v>5201</v>
      </c>
      <c r="V65" s="34">
        <v>189</v>
      </c>
      <c r="W65" s="35">
        <v>5012</v>
      </c>
      <c r="X65" s="35">
        <v>0</v>
      </c>
      <c r="Y65" s="36">
        <f t="shared" si="15"/>
        <v>5201</v>
      </c>
      <c r="Z65" s="34">
        <v>180</v>
      </c>
      <c r="AA65" s="35">
        <v>5020</v>
      </c>
      <c r="AB65" s="35">
        <v>1</v>
      </c>
      <c r="AC65" s="36">
        <f t="shared" si="16"/>
        <v>5201</v>
      </c>
      <c r="AD65" s="34">
        <v>175</v>
      </c>
      <c r="AE65" s="35">
        <v>5025</v>
      </c>
      <c r="AF65" s="35">
        <v>1</v>
      </c>
      <c r="AG65" s="36">
        <f t="shared" si="17"/>
        <v>5201</v>
      </c>
      <c r="AH65" s="34">
        <v>179</v>
      </c>
      <c r="AI65" s="35">
        <v>5022</v>
      </c>
      <c r="AJ65" s="35">
        <v>0</v>
      </c>
      <c r="AK65" s="36">
        <f t="shared" si="18"/>
        <v>5201</v>
      </c>
      <c r="AL65" s="34">
        <v>168</v>
      </c>
      <c r="AM65" s="35">
        <v>5033</v>
      </c>
      <c r="AN65" s="35">
        <v>0</v>
      </c>
      <c r="AO65" s="36">
        <f t="shared" si="19"/>
        <v>5201</v>
      </c>
    </row>
    <row r="66" spans="1:41" ht="23.25" customHeight="1" x14ac:dyDescent="0.15">
      <c r="A66" s="33" t="s">
        <v>45</v>
      </c>
      <c r="B66" s="34">
        <v>277</v>
      </c>
      <c r="C66" s="35">
        <v>4918</v>
      </c>
      <c r="D66" s="35">
        <v>0</v>
      </c>
      <c r="E66" s="36">
        <f t="shared" si="10"/>
        <v>5195</v>
      </c>
      <c r="F66" s="34">
        <v>299</v>
      </c>
      <c r="G66" s="35">
        <v>4896</v>
      </c>
      <c r="H66" s="35">
        <v>0</v>
      </c>
      <c r="I66" s="36">
        <f t="shared" si="11"/>
        <v>5195</v>
      </c>
      <c r="J66" s="34">
        <v>262</v>
      </c>
      <c r="K66" s="35">
        <v>4933</v>
      </c>
      <c r="L66" s="35">
        <v>0</v>
      </c>
      <c r="M66" s="36">
        <f t="shared" si="12"/>
        <v>5195</v>
      </c>
      <c r="N66" s="34">
        <v>281</v>
      </c>
      <c r="O66" s="35">
        <v>4914</v>
      </c>
      <c r="P66" s="35">
        <v>0</v>
      </c>
      <c r="Q66" s="36">
        <f t="shared" si="13"/>
        <v>5195</v>
      </c>
      <c r="R66" s="34">
        <v>261</v>
      </c>
      <c r="S66" s="35">
        <v>4934</v>
      </c>
      <c r="T66" s="35">
        <v>0</v>
      </c>
      <c r="U66" s="36">
        <f t="shared" si="14"/>
        <v>5195</v>
      </c>
      <c r="V66" s="34">
        <v>282</v>
      </c>
      <c r="W66" s="35">
        <v>4913</v>
      </c>
      <c r="X66" s="35">
        <v>0</v>
      </c>
      <c r="Y66" s="36">
        <f t="shared" si="15"/>
        <v>5195</v>
      </c>
      <c r="Z66" s="34">
        <v>257</v>
      </c>
      <c r="AA66" s="35">
        <v>4938</v>
      </c>
      <c r="AB66" s="35">
        <v>0</v>
      </c>
      <c r="AC66" s="36">
        <f t="shared" si="16"/>
        <v>5195</v>
      </c>
      <c r="AD66" s="34">
        <v>260</v>
      </c>
      <c r="AE66" s="35">
        <v>4935</v>
      </c>
      <c r="AF66" s="35">
        <v>0</v>
      </c>
      <c r="AG66" s="36">
        <f t="shared" si="17"/>
        <v>5195</v>
      </c>
      <c r="AH66" s="34">
        <v>262</v>
      </c>
      <c r="AI66" s="35">
        <v>4933</v>
      </c>
      <c r="AJ66" s="35">
        <v>0</v>
      </c>
      <c r="AK66" s="36">
        <f t="shared" si="18"/>
        <v>5195</v>
      </c>
      <c r="AL66" s="34">
        <v>254</v>
      </c>
      <c r="AM66" s="35">
        <v>4941</v>
      </c>
      <c r="AN66" s="35">
        <v>0</v>
      </c>
      <c r="AO66" s="36">
        <f t="shared" si="19"/>
        <v>5195</v>
      </c>
    </row>
    <row r="67" spans="1:41" ht="23.25" customHeight="1" x14ac:dyDescent="0.15">
      <c r="A67" s="33" t="s">
        <v>46</v>
      </c>
      <c r="B67" s="34">
        <f>B65+B66</f>
        <v>483</v>
      </c>
      <c r="C67" s="35">
        <f>C65+C66</f>
        <v>9913</v>
      </c>
      <c r="D67" s="35">
        <f>D65+D66</f>
        <v>0</v>
      </c>
      <c r="E67" s="36">
        <f t="shared" si="10"/>
        <v>10396</v>
      </c>
      <c r="F67" s="34">
        <f>F65+F66</f>
        <v>506</v>
      </c>
      <c r="G67" s="35">
        <f>G65+G66</f>
        <v>9890</v>
      </c>
      <c r="H67" s="35">
        <f>H65+H66</f>
        <v>0</v>
      </c>
      <c r="I67" s="36">
        <f t="shared" si="11"/>
        <v>10396</v>
      </c>
      <c r="J67" s="34">
        <f>J65+J66</f>
        <v>451</v>
      </c>
      <c r="K67" s="35">
        <f>K65+K66</f>
        <v>9945</v>
      </c>
      <c r="L67" s="35">
        <f>L65+L66</f>
        <v>0</v>
      </c>
      <c r="M67" s="36">
        <f t="shared" si="12"/>
        <v>10396</v>
      </c>
      <c r="N67" s="34">
        <f>N65+N66</f>
        <v>472</v>
      </c>
      <c r="O67" s="35">
        <f>O65+O66</f>
        <v>9924</v>
      </c>
      <c r="P67" s="35">
        <f>P65+P66</f>
        <v>0</v>
      </c>
      <c r="Q67" s="36">
        <f t="shared" si="13"/>
        <v>10396</v>
      </c>
      <c r="R67" s="34">
        <f>R65+R66</f>
        <v>449</v>
      </c>
      <c r="S67" s="35">
        <f>S65+S66</f>
        <v>9947</v>
      </c>
      <c r="T67" s="35">
        <f>T65+T66</f>
        <v>0</v>
      </c>
      <c r="U67" s="36">
        <f t="shared" si="14"/>
        <v>10396</v>
      </c>
      <c r="V67" s="34">
        <f>V65+V66</f>
        <v>471</v>
      </c>
      <c r="W67" s="35">
        <f>W65+W66</f>
        <v>9925</v>
      </c>
      <c r="X67" s="35">
        <f>X65+X66</f>
        <v>0</v>
      </c>
      <c r="Y67" s="36">
        <f t="shared" si="15"/>
        <v>10396</v>
      </c>
      <c r="Z67" s="34">
        <f>Z65+Z66</f>
        <v>437</v>
      </c>
      <c r="AA67" s="35">
        <f>AA65+AA66</f>
        <v>9958</v>
      </c>
      <c r="AB67" s="35">
        <f>AB65+AB66</f>
        <v>1</v>
      </c>
      <c r="AC67" s="36">
        <f t="shared" si="16"/>
        <v>10396</v>
      </c>
      <c r="AD67" s="34">
        <f>AD65+AD66</f>
        <v>435</v>
      </c>
      <c r="AE67" s="35">
        <f>AE65+AE66</f>
        <v>9960</v>
      </c>
      <c r="AF67" s="35">
        <f>AF65+AF66</f>
        <v>1</v>
      </c>
      <c r="AG67" s="36">
        <f t="shared" si="17"/>
        <v>10396</v>
      </c>
      <c r="AH67" s="34">
        <f>AH65+AH66</f>
        <v>441</v>
      </c>
      <c r="AI67" s="35">
        <f>AI65+AI66</f>
        <v>9955</v>
      </c>
      <c r="AJ67" s="35">
        <f>AJ65+AJ66</f>
        <v>0</v>
      </c>
      <c r="AK67" s="36">
        <f t="shared" si="18"/>
        <v>10396</v>
      </c>
      <c r="AL67" s="34">
        <f>AL65+AL66</f>
        <v>422</v>
      </c>
      <c r="AM67" s="35">
        <f>AM65+AM66</f>
        <v>9974</v>
      </c>
      <c r="AN67" s="35">
        <f>AN65+AN66</f>
        <v>0</v>
      </c>
      <c r="AO67" s="36">
        <f t="shared" si="19"/>
        <v>10396</v>
      </c>
    </row>
    <row r="68" spans="1:41" ht="23.25" customHeight="1" x14ac:dyDescent="0.15">
      <c r="A68" s="33"/>
      <c r="B68" s="34"/>
      <c r="C68" s="35"/>
      <c r="D68" s="35"/>
      <c r="E68" s="36"/>
      <c r="F68" s="34"/>
      <c r="G68" s="35"/>
      <c r="H68" s="35"/>
      <c r="I68" s="36"/>
      <c r="J68" s="34"/>
      <c r="K68" s="35"/>
      <c r="L68" s="35"/>
      <c r="M68" s="36"/>
      <c r="N68" s="34"/>
      <c r="O68" s="35"/>
      <c r="P68" s="35"/>
      <c r="Q68" s="36"/>
      <c r="R68" s="34"/>
      <c r="S68" s="35"/>
      <c r="T68" s="35"/>
      <c r="U68" s="36"/>
      <c r="V68" s="34"/>
      <c r="W68" s="35"/>
      <c r="X68" s="35"/>
      <c r="Y68" s="36"/>
      <c r="Z68" s="34"/>
      <c r="AA68" s="35"/>
      <c r="AB68" s="35"/>
      <c r="AC68" s="36"/>
      <c r="AD68" s="34"/>
      <c r="AE68" s="35"/>
      <c r="AF68" s="35"/>
      <c r="AG68" s="36"/>
      <c r="AH68" s="34"/>
      <c r="AI68" s="35"/>
      <c r="AJ68" s="35"/>
      <c r="AK68" s="36"/>
      <c r="AL68" s="34"/>
      <c r="AM68" s="35"/>
      <c r="AN68" s="35"/>
      <c r="AO68" s="36"/>
    </row>
    <row r="69" spans="1:41" ht="23.25" customHeight="1" x14ac:dyDescent="0.15">
      <c r="A69" s="33" t="s">
        <v>47</v>
      </c>
      <c r="B69" s="34">
        <v>1483</v>
      </c>
      <c r="C69" s="35">
        <v>21199</v>
      </c>
      <c r="D69" s="35">
        <v>0</v>
      </c>
      <c r="E69" s="36">
        <f t="shared" ref="E69:E77" si="20">B69+C69+D69</f>
        <v>22682</v>
      </c>
      <c r="F69" s="34">
        <v>1616</v>
      </c>
      <c r="G69" s="35">
        <v>21066</v>
      </c>
      <c r="H69" s="35">
        <v>0</v>
      </c>
      <c r="I69" s="36">
        <f t="shared" ref="I69:I77" si="21">F69+G69+H69</f>
        <v>22682</v>
      </c>
      <c r="J69" s="34">
        <v>1467</v>
      </c>
      <c r="K69" s="35">
        <v>21215</v>
      </c>
      <c r="L69" s="35">
        <v>0</v>
      </c>
      <c r="M69" s="36">
        <f t="shared" ref="M69:M77" si="22">J69+K69+L69</f>
        <v>22682</v>
      </c>
      <c r="N69" s="34">
        <v>1466</v>
      </c>
      <c r="O69" s="35">
        <v>21216</v>
      </c>
      <c r="P69" s="35">
        <v>0</v>
      </c>
      <c r="Q69" s="36">
        <f t="shared" ref="Q69:Q77" si="23">N69+O69+P69</f>
        <v>22682</v>
      </c>
      <c r="R69" s="34">
        <v>1438</v>
      </c>
      <c r="S69" s="35">
        <v>21244</v>
      </c>
      <c r="T69" s="35">
        <v>0</v>
      </c>
      <c r="U69" s="36">
        <f t="shared" ref="U69:U77" si="24">R69+S69+T69</f>
        <v>22682</v>
      </c>
      <c r="V69" s="34">
        <v>1495</v>
      </c>
      <c r="W69" s="35">
        <v>21187</v>
      </c>
      <c r="X69" s="35">
        <v>0</v>
      </c>
      <c r="Y69" s="36">
        <f t="shared" ref="Y69:Y77" si="25">V69+W69+X69</f>
        <v>22682</v>
      </c>
      <c r="Z69" s="34">
        <v>1419</v>
      </c>
      <c r="AA69" s="35">
        <v>21263</v>
      </c>
      <c r="AB69" s="35">
        <v>0</v>
      </c>
      <c r="AC69" s="36">
        <f t="shared" ref="AC69:AC77" si="26">Z69+AA69+AB69</f>
        <v>22682</v>
      </c>
      <c r="AD69" s="34">
        <v>1467</v>
      </c>
      <c r="AE69" s="35">
        <v>21215</v>
      </c>
      <c r="AF69" s="35">
        <v>0</v>
      </c>
      <c r="AG69" s="36">
        <f t="shared" ref="AG69:AG77" si="27">AD69+AE69+AF69</f>
        <v>22682</v>
      </c>
      <c r="AH69" s="34">
        <v>1403</v>
      </c>
      <c r="AI69" s="35">
        <v>21279</v>
      </c>
      <c r="AJ69" s="35">
        <v>0</v>
      </c>
      <c r="AK69" s="36">
        <f t="shared" ref="AK69:AK77" si="28">AH69+AI69+AJ69</f>
        <v>22682</v>
      </c>
      <c r="AL69" s="34">
        <v>1369</v>
      </c>
      <c r="AM69" s="35">
        <v>21313</v>
      </c>
      <c r="AN69" s="35">
        <v>0</v>
      </c>
      <c r="AO69" s="36">
        <f t="shared" ref="AO69:AO77" si="29">AL69+AM69+AN69</f>
        <v>22682</v>
      </c>
    </row>
    <row r="70" spans="1:41" ht="23.25" customHeight="1" x14ac:dyDescent="0.15">
      <c r="A70" s="33" t="s">
        <v>48</v>
      </c>
      <c r="B70" s="34">
        <v>4363</v>
      </c>
      <c r="C70" s="35">
        <v>51770</v>
      </c>
      <c r="D70" s="35">
        <v>0</v>
      </c>
      <c r="E70" s="36">
        <f t="shared" si="20"/>
        <v>56133</v>
      </c>
      <c r="F70" s="34">
        <v>4537</v>
      </c>
      <c r="G70" s="35">
        <v>51596</v>
      </c>
      <c r="H70" s="35">
        <v>0</v>
      </c>
      <c r="I70" s="36">
        <f t="shared" si="21"/>
        <v>56133</v>
      </c>
      <c r="J70" s="34">
        <v>4212</v>
      </c>
      <c r="K70" s="35">
        <v>51921</v>
      </c>
      <c r="L70" s="35">
        <v>0</v>
      </c>
      <c r="M70" s="36">
        <f t="shared" si="22"/>
        <v>56133</v>
      </c>
      <c r="N70" s="34">
        <v>4228</v>
      </c>
      <c r="O70" s="35">
        <v>51905</v>
      </c>
      <c r="P70" s="35">
        <v>0</v>
      </c>
      <c r="Q70" s="36">
        <f t="shared" si="23"/>
        <v>56133</v>
      </c>
      <c r="R70" s="34">
        <v>4148</v>
      </c>
      <c r="S70" s="35">
        <v>51985</v>
      </c>
      <c r="T70" s="35">
        <v>0</v>
      </c>
      <c r="U70" s="36">
        <f t="shared" si="24"/>
        <v>56133</v>
      </c>
      <c r="V70" s="34">
        <v>4363</v>
      </c>
      <c r="W70" s="35">
        <v>51770</v>
      </c>
      <c r="X70" s="35">
        <v>0</v>
      </c>
      <c r="Y70" s="36">
        <f t="shared" si="25"/>
        <v>56133</v>
      </c>
      <c r="Z70" s="34">
        <v>4156</v>
      </c>
      <c r="AA70" s="35">
        <v>51977</v>
      </c>
      <c r="AB70" s="35">
        <v>0</v>
      </c>
      <c r="AC70" s="36">
        <f t="shared" si="26"/>
        <v>56133</v>
      </c>
      <c r="AD70" s="34">
        <v>4204</v>
      </c>
      <c r="AE70" s="35">
        <v>51929</v>
      </c>
      <c r="AF70" s="35">
        <v>0</v>
      </c>
      <c r="AG70" s="36">
        <f t="shared" si="27"/>
        <v>56133</v>
      </c>
      <c r="AH70" s="34">
        <v>4172</v>
      </c>
      <c r="AI70" s="35">
        <v>51961</v>
      </c>
      <c r="AJ70" s="35">
        <v>0</v>
      </c>
      <c r="AK70" s="36">
        <f t="shared" si="28"/>
        <v>56133</v>
      </c>
      <c r="AL70" s="34">
        <v>4119</v>
      </c>
      <c r="AM70" s="35">
        <v>52014</v>
      </c>
      <c r="AN70" s="35">
        <v>0</v>
      </c>
      <c r="AO70" s="36">
        <f t="shared" si="29"/>
        <v>56133</v>
      </c>
    </row>
    <row r="71" spans="1:41" ht="23.25" customHeight="1" x14ac:dyDescent="0.15">
      <c r="A71" s="33" t="s">
        <v>49</v>
      </c>
      <c r="B71" s="34">
        <v>809</v>
      </c>
      <c r="C71" s="35">
        <v>16678</v>
      </c>
      <c r="D71" s="35">
        <v>0</v>
      </c>
      <c r="E71" s="36">
        <f t="shared" si="20"/>
        <v>17487</v>
      </c>
      <c r="F71" s="34">
        <v>821</v>
      </c>
      <c r="G71" s="35">
        <v>16666</v>
      </c>
      <c r="H71" s="35">
        <v>0</v>
      </c>
      <c r="I71" s="36">
        <f t="shared" si="21"/>
        <v>17487</v>
      </c>
      <c r="J71" s="34">
        <v>772</v>
      </c>
      <c r="K71" s="35">
        <v>16715</v>
      </c>
      <c r="L71" s="35">
        <v>0</v>
      </c>
      <c r="M71" s="36">
        <f t="shared" si="22"/>
        <v>17487</v>
      </c>
      <c r="N71" s="34">
        <v>785</v>
      </c>
      <c r="O71" s="35">
        <v>16702</v>
      </c>
      <c r="P71" s="35">
        <v>0</v>
      </c>
      <c r="Q71" s="36">
        <f t="shared" si="23"/>
        <v>17487</v>
      </c>
      <c r="R71" s="34">
        <v>739</v>
      </c>
      <c r="S71" s="35">
        <v>16748</v>
      </c>
      <c r="T71" s="35">
        <v>0</v>
      </c>
      <c r="U71" s="36">
        <f t="shared" si="24"/>
        <v>17487</v>
      </c>
      <c r="V71" s="34">
        <v>769</v>
      </c>
      <c r="W71" s="35">
        <v>16718</v>
      </c>
      <c r="X71" s="35">
        <v>0</v>
      </c>
      <c r="Y71" s="36">
        <f t="shared" si="25"/>
        <v>17487</v>
      </c>
      <c r="Z71" s="34">
        <v>747</v>
      </c>
      <c r="AA71" s="35">
        <v>16740</v>
      </c>
      <c r="AB71" s="35">
        <v>0</v>
      </c>
      <c r="AC71" s="36">
        <f t="shared" si="26"/>
        <v>17487</v>
      </c>
      <c r="AD71" s="34">
        <v>763</v>
      </c>
      <c r="AE71" s="35">
        <v>16724</v>
      </c>
      <c r="AF71" s="35">
        <v>0</v>
      </c>
      <c r="AG71" s="36">
        <f t="shared" si="27"/>
        <v>17487</v>
      </c>
      <c r="AH71" s="34">
        <v>741</v>
      </c>
      <c r="AI71" s="35">
        <v>16746</v>
      </c>
      <c r="AJ71" s="35">
        <v>0</v>
      </c>
      <c r="AK71" s="36">
        <f t="shared" si="28"/>
        <v>17487</v>
      </c>
      <c r="AL71" s="34">
        <v>727</v>
      </c>
      <c r="AM71" s="35">
        <v>16759</v>
      </c>
      <c r="AN71" s="35">
        <v>1</v>
      </c>
      <c r="AO71" s="36">
        <f t="shared" si="29"/>
        <v>17487</v>
      </c>
    </row>
    <row r="72" spans="1:41" ht="23.25" customHeight="1" x14ac:dyDescent="0.15">
      <c r="A72" s="33" t="s">
        <v>50</v>
      </c>
      <c r="B72" s="34">
        <v>2377</v>
      </c>
      <c r="C72" s="35">
        <v>38075</v>
      </c>
      <c r="D72" s="35">
        <v>0</v>
      </c>
      <c r="E72" s="36">
        <f t="shared" si="20"/>
        <v>40452</v>
      </c>
      <c r="F72" s="34">
        <v>2506</v>
      </c>
      <c r="G72" s="35">
        <v>37946</v>
      </c>
      <c r="H72" s="35">
        <v>0</v>
      </c>
      <c r="I72" s="36">
        <f t="shared" si="21"/>
        <v>40452</v>
      </c>
      <c r="J72" s="34">
        <v>2352</v>
      </c>
      <c r="K72" s="35">
        <v>38100</v>
      </c>
      <c r="L72" s="35">
        <v>0</v>
      </c>
      <c r="M72" s="36">
        <f t="shared" si="22"/>
        <v>40452</v>
      </c>
      <c r="N72" s="34">
        <v>2359</v>
      </c>
      <c r="O72" s="35">
        <v>38093</v>
      </c>
      <c r="P72" s="35">
        <v>0</v>
      </c>
      <c r="Q72" s="36">
        <f t="shared" si="23"/>
        <v>40452</v>
      </c>
      <c r="R72" s="34">
        <v>2304</v>
      </c>
      <c r="S72" s="35">
        <v>38148</v>
      </c>
      <c r="T72" s="35">
        <v>0</v>
      </c>
      <c r="U72" s="36">
        <f t="shared" si="24"/>
        <v>40452</v>
      </c>
      <c r="V72" s="34">
        <v>2364</v>
      </c>
      <c r="W72" s="35">
        <v>38088</v>
      </c>
      <c r="X72" s="35">
        <v>0</v>
      </c>
      <c r="Y72" s="36">
        <f t="shared" si="25"/>
        <v>40452</v>
      </c>
      <c r="Z72" s="34">
        <v>2333</v>
      </c>
      <c r="AA72" s="35">
        <v>38119</v>
      </c>
      <c r="AB72" s="35">
        <v>0</v>
      </c>
      <c r="AC72" s="36">
        <f t="shared" si="26"/>
        <v>40452</v>
      </c>
      <c r="AD72" s="34">
        <v>2337</v>
      </c>
      <c r="AE72" s="35">
        <v>38115</v>
      </c>
      <c r="AF72" s="35">
        <v>0</v>
      </c>
      <c r="AG72" s="36">
        <f t="shared" si="27"/>
        <v>40452</v>
      </c>
      <c r="AH72" s="34">
        <v>2318</v>
      </c>
      <c r="AI72" s="35">
        <v>38134</v>
      </c>
      <c r="AJ72" s="35">
        <v>0</v>
      </c>
      <c r="AK72" s="36">
        <f t="shared" si="28"/>
        <v>40452</v>
      </c>
      <c r="AL72" s="34">
        <v>2262</v>
      </c>
      <c r="AM72" s="35">
        <v>38190</v>
      </c>
      <c r="AN72" s="35">
        <v>0</v>
      </c>
      <c r="AO72" s="36">
        <f t="shared" si="29"/>
        <v>40452</v>
      </c>
    </row>
    <row r="73" spans="1:41" ht="23.25" customHeight="1" x14ac:dyDescent="0.15">
      <c r="A73" s="33" t="s">
        <v>51</v>
      </c>
      <c r="B73" s="34">
        <v>1135</v>
      </c>
      <c r="C73" s="35">
        <v>22619</v>
      </c>
      <c r="D73" s="35">
        <v>0</v>
      </c>
      <c r="E73" s="36">
        <f t="shared" si="20"/>
        <v>23754</v>
      </c>
      <c r="F73" s="34">
        <v>1145</v>
      </c>
      <c r="G73" s="35">
        <v>22609</v>
      </c>
      <c r="H73" s="35">
        <v>0</v>
      </c>
      <c r="I73" s="36">
        <f t="shared" si="21"/>
        <v>23754</v>
      </c>
      <c r="J73" s="34">
        <v>1063</v>
      </c>
      <c r="K73" s="35">
        <v>22691</v>
      </c>
      <c r="L73" s="35">
        <v>0</v>
      </c>
      <c r="M73" s="36">
        <f t="shared" si="22"/>
        <v>23754</v>
      </c>
      <c r="N73" s="34">
        <v>1070</v>
      </c>
      <c r="O73" s="35">
        <v>22684</v>
      </c>
      <c r="P73" s="35">
        <v>0</v>
      </c>
      <c r="Q73" s="36">
        <f t="shared" si="23"/>
        <v>23754</v>
      </c>
      <c r="R73" s="34">
        <v>1051</v>
      </c>
      <c r="S73" s="35">
        <v>22703</v>
      </c>
      <c r="T73" s="35">
        <v>0</v>
      </c>
      <c r="U73" s="36">
        <f t="shared" si="24"/>
        <v>23754</v>
      </c>
      <c r="V73" s="34">
        <v>1075</v>
      </c>
      <c r="W73" s="35">
        <v>22679</v>
      </c>
      <c r="X73" s="35">
        <v>0</v>
      </c>
      <c r="Y73" s="36">
        <f t="shared" si="25"/>
        <v>23754</v>
      </c>
      <c r="Z73" s="34">
        <v>1044</v>
      </c>
      <c r="AA73" s="35">
        <v>22710</v>
      </c>
      <c r="AB73" s="35">
        <v>0</v>
      </c>
      <c r="AC73" s="36">
        <f t="shared" si="26"/>
        <v>23754</v>
      </c>
      <c r="AD73" s="34">
        <v>1059</v>
      </c>
      <c r="AE73" s="35">
        <v>22695</v>
      </c>
      <c r="AF73" s="35">
        <v>0</v>
      </c>
      <c r="AG73" s="36">
        <f t="shared" si="27"/>
        <v>23754</v>
      </c>
      <c r="AH73" s="34">
        <v>1053</v>
      </c>
      <c r="AI73" s="35">
        <v>22701</v>
      </c>
      <c r="AJ73" s="35">
        <v>0</v>
      </c>
      <c r="AK73" s="36">
        <f t="shared" si="28"/>
        <v>23754</v>
      </c>
      <c r="AL73" s="34">
        <v>1029</v>
      </c>
      <c r="AM73" s="35">
        <v>22725</v>
      </c>
      <c r="AN73" s="35">
        <v>0</v>
      </c>
      <c r="AO73" s="36">
        <f t="shared" si="29"/>
        <v>23754</v>
      </c>
    </row>
    <row r="74" spans="1:41" ht="23.25" customHeight="1" x14ac:dyDescent="0.15">
      <c r="A74" s="33" t="s">
        <v>52</v>
      </c>
      <c r="B74" s="34">
        <v>1786</v>
      </c>
      <c r="C74" s="35">
        <v>24815</v>
      </c>
      <c r="D74" s="35">
        <v>0</v>
      </c>
      <c r="E74" s="36">
        <f t="shared" si="20"/>
        <v>26601</v>
      </c>
      <c r="F74" s="34">
        <v>1827</v>
      </c>
      <c r="G74" s="35">
        <v>24774</v>
      </c>
      <c r="H74" s="35">
        <v>0</v>
      </c>
      <c r="I74" s="36">
        <f t="shared" si="21"/>
        <v>26601</v>
      </c>
      <c r="J74" s="34">
        <v>1753</v>
      </c>
      <c r="K74" s="35">
        <v>24848</v>
      </c>
      <c r="L74" s="35">
        <v>0</v>
      </c>
      <c r="M74" s="36">
        <f t="shared" si="22"/>
        <v>26601</v>
      </c>
      <c r="N74" s="34">
        <v>1706</v>
      </c>
      <c r="O74" s="35">
        <v>24895</v>
      </c>
      <c r="P74" s="35">
        <v>0</v>
      </c>
      <c r="Q74" s="36">
        <f t="shared" si="23"/>
        <v>26601</v>
      </c>
      <c r="R74" s="34">
        <v>1691</v>
      </c>
      <c r="S74" s="35">
        <v>24910</v>
      </c>
      <c r="T74" s="35">
        <v>0</v>
      </c>
      <c r="U74" s="36">
        <f t="shared" si="24"/>
        <v>26601</v>
      </c>
      <c r="V74" s="34">
        <v>1760</v>
      </c>
      <c r="W74" s="35">
        <v>24841</v>
      </c>
      <c r="X74" s="35">
        <v>0</v>
      </c>
      <c r="Y74" s="36">
        <f t="shared" si="25"/>
        <v>26601</v>
      </c>
      <c r="Z74" s="34">
        <v>1701</v>
      </c>
      <c r="AA74" s="35">
        <v>24900</v>
      </c>
      <c r="AB74" s="35">
        <v>0</v>
      </c>
      <c r="AC74" s="36">
        <f t="shared" si="26"/>
        <v>26601</v>
      </c>
      <c r="AD74" s="34">
        <v>1728</v>
      </c>
      <c r="AE74" s="35">
        <v>24873</v>
      </c>
      <c r="AF74" s="35">
        <v>0</v>
      </c>
      <c r="AG74" s="36">
        <f t="shared" si="27"/>
        <v>26601</v>
      </c>
      <c r="AH74" s="34">
        <v>1721</v>
      </c>
      <c r="AI74" s="35">
        <v>24880</v>
      </c>
      <c r="AJ74" s="35">
        <v>0</v>
      </c>
      <c r="AK74" s="36">
        <f t="shared" si="28"/>
        <v>26601</v>
      </c>
      <c r="AL74" s="34">
        <v>1680</v>
      </c>
      <c r="AM74" s="35">
        <v>24921</v>
      </c>
      <c r="AN74" s="35">
        <v>0</v>
      </c>
      <c r="AO74" s="36">
        <f t="shared" si="29"/>
        <v>26601</v>
      </c>
    </row>
    <row r="75" spans="1:41" ht="23.25" customHeight="1" x14ac:dyDescent="0.15">
      <c r="A75" s="33" t="s">
        <v>94</v>
      </c>
      <c r="B75" s="34">
        <v>856</v>
      </c>
      <c r="C75" s="35">
        <v>21116</v>
      </c>
      <c r="D75" s="35">
        <v>0</v>
      </c>
      <c r="E75" s="36">
        <f t="shared" si="20"/>
        <v>21972</v>
      </c>
      <c r="F75" s="34">
        <v>895</v>
      </c>
      <c r="G75" s="35">
        <v>21077</v>
      </c>
      <c r="H75" s="35">
        <v>0</v>
      </c>
      <c r="I75" s="36">
        <f t="shared" si="21"/>
        <v>21972</v>
      </c>
      <c r="J75" s="34">
        <v>836</v>
      </c>
      <c r="K75" s="35">
        <v>21136</v>
      </c>
      <c r="L75" s="35">
        <v>0</v>
      </c>
      <c r="M75" s="36">
        <f t="shared" si="22"/>
        <v>21972</v>
      </c>
      <c r="N75" s="34">
        <v>842</v>
      </c>
      <c r="O75" s="35">
        <v>21130</v>
      </c>
      <c r="P75" s="35">
        <v>0</v>
      </c>
      <c r="Q75" s="36">
        <f t="shared" si="23"/>
        <v>21972</v>
      </c>
      <c r="R75" s="34">
        <v>802</v>
      </c>
      <c r="S75" s="35">
        <v>21170</v>
      </c>
      <c r="T75" s="35">
        <v>0</v>
      </c>
      <c r="U75" s="36">
        <f t="shared" si="24"/>
        <v>21972</v>
      </c>
      <c r="V75" s="34">
        <v>847</v>
      </c>
      <c r="W75" s="35">
        <v>21125</v>
      </c>
      <c r="X75" s="35">
        <v>0</v>
      </c>
      <c r="Y75" s="36">
        <f t="shared" si="25"/>
        <v>21972</v>
      </c>
      <c r="Z75" s="34">
        <v>829</v>
      </c>
      <c r="AA75" s="35">
        <v>21143</v>
      </c>
      <c r="AB75" s="35">
        <v>0</v>
      </c>
      <c r="AC75" s="36">
        <f t="shared" si="26"/>
        <v>21972</v>
      </c>
      <c r="AD75" s="34">
        <v>830</v>
      </c>
      <c r="AE75" s="35">
        <v>21142</v>
      </c>
      <c r="AF75" s="35">
        <v>0</v>
      </c>
      <c r="AG75" s="36">
        <f t="shared" si="27"/>
        <v>21972</v>
      </c>
      <c r="AH75" s="34">
        <v>839</v>
      </c>
      <c r="AI75" s="35">
        <v>21133</v>
      </c>
      <c r="AJ75" s="35">
        <v>0</v>
      </c>
      <c r="AK75" s="36">
        <f t="shared" si="28"/>
        <v>21972</v>
      </c>
      <c r="AL75" s="34">
        <v>803</v>
      </c>
      <c r="AM75" s="35">
        <v>21169</v>
      </c>
      <c r="AN75" s="35">
        <v>0</v>
      </c>
      <c r="AO75" s="36">
        <f t="shared" si="29"/>
        <v>21972</v>
      </c>
    </row>
    <row r="76" spans="1:41" ht="23.25" customHeight="1" x14ac:dyDescent="0.15">
      <c r="A76" s="33" t="s">
        <v>53</v>
      </c>
      <c r="B76" s="34">
        <v>231</v>
      </c>
      <c r="C76" s="35">
        <v>4753</v>
      </c>
      <c r="D76" s="35">
        <v>0</v>
      </c>
      <c r="E76" s="36">
        <f t="shared" si="20"/>
        <v>4984</v>
      </c>
      <c r="F76" s="34">
        <v>251</v>
      </c>
      <c r="G76" s="35">
        <v>4733</v>
      </c>
      <c r="H76" s="35">
        <v>0</v>
      </c>
      <c r="I76" s="36">
        <f t="shared" si="21"/>
        <v>4984</v>
      </c>
      <c r="J76" s="34">
        <v>220</v>
      </c>
      <c r="K76" s="35">
        <v>4764</v>
      </c>
      <c r="L76" s="35">
        <v>0</v>
      </c>
      <c r="M76" s="36">
        <f t="shared" si="22"/>
        <v>4984</v>
      </c>
      <c r="N76" s="34">
        <v>233</v>
      </c>
      <c r="O76" s="35">
        <v>4751</v>
      </c>
      <c r="P76" s="35">
        <v>0</v>
      </c>
      <c r="Q76" s="36">
        <f t="shared" si="23"/>
        <v>4984</v>
      </c>
      <c r="R76" s="34">
        <v>225</v>
      </c>
      <c r="S76" s="35">
        <v>4759</v>
      </c>
      <c r="T76" s="35">
        <v>0</v>
      </c>
      <c r="U76" s="36">
        <f t="shared" si="24"/>
        <v>4984</v>
      </c>
      <c r="V76" s="34">
        <v>233</v>
      </c>
      <c r="W76" s="35">
        <v>4751</v>
      </c>
      <c r="X76" s="35">
        <v>0</v>
      </c>
      <c r="Y76" s="36">
        <f t="shared" si="25"/>
        <v>4984</v>
      </c>
      <c r="Z76" s="34">
        <v>231</v>
      </c>
      <c r="AA76" s="35">
        <v>4753</v>
      </c>
      <c r="AB76" s="35">
        <v>0</v>
      </c>
      <c r="AC76" s="36">
        <f t="shared" si="26"/>
        <v>4984</v>
      </c>
      <c r="AD76" s="34">
        <v>222</v>
      </c>
      <c r="AE76" s="35">
        <v>4762</v>
      </c>
      <c r="AF76" s="35">
        <v>0</v>
      </c>
      <c r="AG76" s="36">
        <f t="shared" si="27"/>
        <v>4984</v>
      </c>
      <c r="AH76" s="34">
        <v>214</v>
      </c>
      <c r="AI76" s="35">
        <v>4770</v>
      </c>
      <c r="AJ76" s="35">
        <v>0</v>
      </c>
      <c r="AK76" s="36">
        <f t="shared" si="28"/>
        <v>4984</v>
      </c>
      <c r="AL76" s="34">
        <v>217</v>
      </c>
      <c r="AM76" s="35">
        <v>4767</v>
      </c>
      <c r="AN76" s="35">
        <v>0</v>
      </c>
      <c r="AO76" s="36">
        <f t="shared" si="29"/>
        <v>4984</v>
      </c>
    </row>
    <row r="77" spans="1:41" ht="23.25" customHeight="1" x14ac:dyDescent="0.15">
      <c r="A77" s="33" t="s">
        <v>54</v>
      </c>
      <c r="B77" s="45">
        <f>B76</f>
        <v>231</v>
      </c>
      <c r="C77" s="35">
        <f>C76</f>
        <v>4753</v>
      </c>
      <c r="D77" s="46">
        <f>D76</f>
        <v>0</v>
      </c>
      <c r="E77" s="36">
        <f t="shared" si="20"/>
        <v>4984</v>
      </c>
      <c r="F77" s="34">
        <f>F76</f>
        <v>251</v>
      </c>
      <c r="G77" s="35">
        <f>G76</f>
        <v>4733</v>
      </c>
      <c r="H77" s="35">
        <f>H76</f>
        <v>0</v>
      </c>
      <c r="I77" s="36">
        <f t="shared" si="21"/>
        <v>4984</v>
      </c>
      <c r="J77" s="34">
        <f>J76</f>
        <v>220</v>
      </c>
      <c r="K77" s="35">
        <f>K76</f>
        <v>4764</v>
      </c>
      <c r="L77" s="35">
        <f>L76</f>
        <v>0</v>
      </c>
      <c r="M77" s="36">
        <f t="shared" si="22"/>
        <v>4984</v>
      </c>
      <c r="N77" s="34">
        <f>N76</f>
        <v>233</v>
      </c>
      <c r="O77" s="35">
        <f>O76</f>
        <v>4751</v>
      </c>
      <c r="P77" s="35">
        <f>P76</f>
        <v>0</v>
      </c>
      <c r="Q77" s="36">
        <f t="shared" si="23"/>
        <v>4984</v>
      </c>
      <c r="R77" s="34">
        <f>R76</f>
        <v>225</v>
      </c>
      <c r="S77" s="35">
        <f>S76</f>
        <v>4759</v>
      </c>
      <c r="T77" s="35">
        <f>T76</f>
        <v>0</v>
      </c>
      <c r="U77" s="36">
        <f t="shared" si="24"/>
        <v>4984</v>
      </c>
      <c r="V77" s="34">
        <f>V76</f>
        <v>233</v>
      </c>
      <c r="W77" s="35">
        <f>W76</f>
        <v>4751</v>
      </c>
      <c r="X77" s="35">
        <f>X76</f>
        <v>0</v>
      </c>
      <c r="Y77" s="36">
        <f t="shared" si="25"/>
        <v>4984</v>
      </c>
      <c r="Z77" s="34">
        <f>Z76</f>
        <v>231</v>
      </c>
      <c r="AA77" s="35">
        <f>AA76</f>
        <v>4753</v>
      </c>
      <c r="AB77" s="35">
        <f>AB76</f>
        <v>0</v>
      </c>
      <c r="AC77" s="36">
        <f t="shared" si="26"/>
        <v>4984</v>
      </c>
      <c r="AD77" s="34">
        <f>AD76</f>
        <v>222</v>
      </c>
      <c r="AE77" s="35">
        <f>AE76</f>
        <v>4762</v>
      </c>
      <c r="AF77" s="35">
        <f>AF76</f>
        <v>0</v>
      </c>
      <c r="AG77" s="36">
        <f t="shared" si="27"/>
        <v>4984</v>
      </c>
      <c r="AH77" s="34">
        <f>AH76</f>
        <v>214</v>
      </c>
      <c r="AI77" s="35">
        <f>AI76</f>
        <v>4770</v>
      </c>
      <c r="AJ77" s="35">
        <f>AJ76</f>
        <v>0</v>
      </c>
      <c r="AK77" s="36">
        <f t="shared" si="28"/>
        <v>4984</v>
      </c>
      <c r="AL77" s="34">
        <f>AL76</f>
        <v>217</v>
      </c>
      <c r="AM77" s="35">
        <f>AM76</f>
        <v>4767</v>
      </c>
      <c r="AN77" s="35">
        <f>AN76</f>
        <v>0</v>
      </c>
      <c r="AO77" s="36">
        <f t="shared" si="29"/>
        <v>4984</v>
      </c>
    </row>
    <row r="78" spans="1:41" ht="23.25" customHeight="1" x14ac:dyDescent="0.15">
      <c r="A78" s="33"/>
      <c r="B78" s="34"/>
      <c r="C78" s="35"/>
      <c r="D78" s="35"/>
      <c r="E78" s="36"/>
      <c r="F78" s="34"/>
      <c r="G78" s="35"/>
      <c r="H78" s="35"/>
      <c r="I78" s="36"/>
      <c r="J78" s="34"/>
      <c r="K78" s="35"/>
      <c r="L78" s="35"/>
      <c r="M78" s="36"/>
      <c r="N78" s="34"/>
      <c r="O78" s="35"/>
      <c r="P78" s="35"/>
      <c r="Q78" s="36"/>
      <c r="R78" s="34"/>
      <c r="S78" s="35"/>
      <c r="T78" s="35"/>
      <c r="U78" s="36"/>
      <c r="V78" s="34"/>
      <c r="W78" s="35"/>
      <c r="X78" s="35"/>
      <c r="Y78" s="36"/>
      <c r="Z78" s="34"/>
      <c r="AA78" s="35"/>
      <c r="AB78" s="35"/>
      <c r="AC78" s="36"/>
      <c r="AD78" s="34"/>
      <c r="AE78" s="35"/>
      <c r="AF78" s="35"/>
      <c r="AG78" s="36"/>
      <c r="AH78" s="34"/>
      <c r="AI78" s="35"/>
      <c r="AJ78" s="35"/>
      <c r="AK78" s="36"/>
      <c r="AL78" s="34"/>
      <c r="AM78" s="35"/>
      <c r="AN78" s="35"/>
      <c r="AO78" s="36"/>
    </row>
    <row r="79" spans="1:41" ht="23.25" customHeight="1" x14ac:dyDescent="0.15">
      <c r="A79" s="33" t="s">
        <v>55</v>
      </c>
      <c r="B79" s="34">
        <v>2117</v>
      </c>
      <c r="C79" s="35">
        <v>20122</v>
      </c>
      <c r="D79" s="35">
        <v>0</v>
      </c>
      <c r="E79" s="36">
        <f t="shared" ref="E79:E86" si="30">B79+C79+D79</f>
        <v>22239</v>
      </c>
      <c r="F79" s="34">
        <v>2284</v>
      </c>
      <c r="G79" s="35">
        <v>19955</v>
      </c>
      <c r="H79" s="35">
        <v>0</v>
      </c>
      <c r="I79" s="36">
        <f t="shared" ref="I79:I86" si="31">F79+G79+H79</f>
        <v>22239</v>
      </c>
      <c r="J79" s="34">
        <v>2100</v>
      </c>
      <c r="K79" s="35">
        <v>20139</v>
      </c>
      <c r="L79" s="35">
        <v>0</v>
      </c>
      <c r="M79" s="36">
        <f t="shared" ref="M79:M86" si="32">J79+K79+L79</f>
        <v>22239</v>
      </c>
      <c r="N79" s="34">
        <v>2150</v>
      </c>
      <c r="O79" s="35">
        <v>20089</v>
      </c>
      <c r="P79" s="35">
        <v>0</v>
      </c>
      <c r="Q79" s="36">
        <f t="shared" ref="Q79:Q86" si="33">N79+O79+P79</f>
        <v>22239</v>
      </c>
      <c r="R79" s="34">
        <v>2051</v>
      </c>
      <c r="S79" s="35">
        <v>20188</v>
      </c>
      <c r="T79" s="35">
        <v>0</v>
      </c>
      <c r="U79" s="36">
        <f t="shared" ref="U79:U86" si="34">R79+S79+T79</f>
        <v>22239</v>
      </c>
      <c r="V79" s="34">
        <v>2146</v>
      </c>
      <c r="W79" s="35">
        <v>20093</v>
      </c>
      <c r="X79" s="35">
        <v>0</v>
      </c>
      <c r="Y79" s="36">
        <f t="shared" ref="Y79:Y86" si="35">V79+W79+X79</f>
        <v>22239</v>
      </c>
      <c r="Z79" s="34">
        <v>2085</v>
      </c>
      <c r="AA79" s="35">
        <v>20154</v>
      </c>
      <c r="AB79" s="35">
        <v>0</v>
      </c>
      <c r="AC79" s="36">
        <f t="shared" ref="AC79:AC86" si="36">Z79+AA79+AB79</f>
        <v>22239</v>
      </c>
      <c r="AD79" s="34">
        <v>2103</v>
      </c>
      <c r="AE79" s="35">
        <v>20136</v>
      </c>
      <c r="AF79" s="35">
        <v>0</v>
      </c>
      <c r="AG79" s="36">
        <f t="shared" ref="AG79:AG86" si="37">AD79+AE79+AF79</f>
        <v>22239</v>
      </c>
      <c r="AH79" s="34">
        <v>2089</v>
      </c>
      <c r="AI79" s="35">
        <v>20150</v>
      </c>
      <c r="AJ79" s="35">
        <v>0</v>
      </c>
      <c r="AK79" s="36">
        <f t="shared" ref="AK79:AK86" si="38">AH79+AI79+AJ79</f>
        <v>22239</v>
      </c>
      <c r="AL79" s="34">
        <v>2038</v>
      </c>
      <c r="AM79" s="35">
        <v>20201</v>
      </c>
      <c r="AN79" s="35">
        <v>0</v>
      </c>
      <c r="AO79" s="36">
        <f t="shared" ref="AO79:AO86" si="39">AL79+AM79+AN79</f>
        <v>22239</v>
      </c>
    </row>
    <row r="80" spans="1:41" ht="23.25" customHeight="1" x14ac:dyDescent="0.15">
      <c r="A80" s="33" t="s">
        <v>56</v>
      </c>
      <c r="B80" s="34">
        <v>5267</v>
      </c>
      <c r="C80" s="35">
        <v>42439</v>
      </c>
      <c r="D80" s="35">
        <v>0</v>
      </c>
      <c r="E80" s="36">
        <f t="shared" si="30"/>
        <v>47706</v>
      </c>
      <c r="F80" s="34">
        <v>4231</v>
      </c>
      <c r="G80" s="35">
        <v>43475</v>
      </c>
      <c r="H80" s="35">
        <v>0</v>
      </c>
      <c r="I80" s="36">
        <f t="shared" si="31"/>
        <v>47706</v>
      </c>
      <c r="J80" s="34">
        <v>4109</v>
      </c>
      <c r="K80" s="35">
        <v>43597</v>
      </c>
      <c r="L80" s="35">
        <v>0</v>
      </c>
      <c r="M80" s="36">
        <f t="shared" si="32"/>
        <v>47706</v>
      </c>
      <c r="N80" s="34">
        <v>4033</v>
      </c>
      <c r="O80" s="35">
        <v>43673</v>
      </c>
      <c r="P80" s="35">
        <v>0</v>
      </c>
      <c r="Q80" s="36">
        <f t="shared" si="33"/>
        <v>47706</v>
      </c>
      <c r="R80" s="34">
        <v>4059</v>
      </c>
      <c r="S80" s="35">
        <v>43647</v>
      </c>
      <c r="T80" s="35">
        <v>0</v>
      </c>
      <c r="U80" s="36">
        <f t="shared" si="34"/>
        <v>47706</v>
      </c>
      <c r="V80" s="34">
        <v>3983</v>
      </c>
      <c r="W80" s="35">
        <v>43723</v>
      </c>
      <c r="X80" s="35">
        <v>0</v>
      </c>
      <c r="Y80" s="36">
        <f t="shared" si="35"/>
        <v>47706</v>
      </c>
      <c r="Z80" s="34">
        <v>3977</v>
      </c>
      <c r="AA80" s="35">
        <v>43729</v>
      </c>
      <c r="AB80" s="35">
        <v>0</v>
      </c>
      <c r="AC80" s="36">
        <f t="shared" si="36"/>
        <v>47706</v>
      </c>
      <c r="AD80" s="34">
        <v>3958</v>
      </c>
      <c r="AE80" s="35">
        <v>43748</v>
      </c>
      <c r="AF80" s="35">
        <v>0</v>
      </c>
      <c r="AG80" s="36">
        <f t="shared" si="37"/>
        <v>47706</v>
      </c>
      <c r="AH80" s="34">
        <v>4060</v>
      </c>
      <c r="AI80" s="35">
        <v>43646</v>
      </c>
      <c r="AJ80" s="35">
        <v>0</v>
      </c>
      <c r="AK80" s="36">
        <f t="shared" si="38"/>
        <v>47706</v>
      </c>
      <c r="AL80" s="34">
        <v>3868</v>
      </c>
      <c r="AM80" s="35">
        <v>43838</v>
      </c>
      <c r="AN80" s="35">
        <v>0</v>
      </c>
      <c r="AO80" s="36">
        <f t="shared" si="39"/>
        <v>47706</v>
      </c>
    </row>
    <row r="81" spans="1:41" ht="23.25" customHeight="1" x14ac:dyDescent="0.15">
      <c r="A81" s="33" t="s">
        <v>57</v>
      </c>
      <c r="B81" s="34">
        <v>3955</v>
      </c>
      <c r="C81" s="35">
        <v>37705</v>
      </c>
      <c r="D81" s="35">
        <v>0</v>
      </c>
      <c r="E81" s="36">
        <f t="shared" si="30"/>
        <v>41660</v>
      </c>
      <c r="F81" s="34">
        <v>4167</v>
      </c>
      <c r="G81" s="35">
        <v>37493</v>
      </c>
      <c r="H81" s="35">
        <v>0</v>
      </c>
      <c r="I81" s="36">
        <f t="shared" si="31"/>
        <v>41660</v>
      </c>
      <c r="J81" s="34">
        <v>3922</v>
      </c>
      <c r="K81" s="35">
        <v>37738</v>
      </c>
      <c r="L81" s="35">
        <v>0</v>
      </c>
      <c r="M81" s="36">
        <f t="shared" si="32"/>
        <v>41660</v>
      </c>
      <c r="N81" s="34">
        <v>3943</v>
      </c>
      <c r="O81" s="35">
        <v>37717</v>
      </c>
      <c r="P81" s="35">
        <v>0</v>
      </c>
      <c r="Q81" s="36">
        <f t="shared" si="33"/>
        <v>41660</v>
      </c>
      <c r="R81" s="34">
        <v>3812</v>
      </c>
      <c r="S81" s="35">
        <v>37848</v>
      </c>
      <c r="T81" s="35">
        <v>0</v>
      </c>
      <c r="U81" s="36">
        <f t="shared" si="34"/>
        <v>41660</v>
      </c>
      <c r="V81" s="34">
        <v>3973</v>
      </c>
      <c r="W81" s="35">
        <v>37687</v>
      </c>
      <c r="X81" s="35">
        <v>0</v>
      </c>
      <c r="Y81" s="36">
        <f t="shared" si="35"/>
        <v>41660</v>
      </c>
      <c r="Z81" s="34">
        <v>3875</v>
      </c>
      <c r="AA81" s="35">
        <v>37785</v>
      </c>
      <c r="AB81" s="35">
        <v>0</v>
      </c>
      <c r="AC81" s="36">
        <f t="shared" si="36"/>
        <v>41660</v>
      </c>
      <c r="AD81" s="34">
        <v>3929</v>
      </c>
      <c r="AE81" s="35">
        <v>37731</v>
      </c>
      <c r="AF81" s="35">
        <v>0</v>
      </c>
      <c r="AG81" s="36">
        <f t="shared" si="37"/>
        <v>41660</v>
      </c>
      <c r="AH81" s="34">
        <v>3948</v>
      </c>
      <c r="AI81" s="35">
        <v>37712</v>
      </c>
      <c r="AJ81" s="35">
        <v>0</v>
      </c>
      <c r="AK81" s="36">
        <f t="shared" si="38"/>
        <v>41660</v>
      </c>
      <c r="AL81" s="34">
        <v>3845</v>
      </c>
      <c r="AM81" s="35">
        <v>37815</v>
      </c>
      <c r="AN81" s="35">
        <v>0</v>
      </c>
      <c r="AO81" s="36">
        <f t="shared" si="39"/>
        <v>41660</v>
      </c>
    </row>
    <row r="82" spans="1:41" ht="23.25" customHeight="1" x14ac:dyDescent="0.15">
      <c r="A82" s="33" t="s">
        <v>58</v>
      </c>
      <c r="B82" s="34">
        <v>3196</v>
      </c>
      <c r="C82" s="35">
        <v>25563</v>
      </c>
      <c r="D82" s="35">
        <v>2</v>
      </c>
      <c r="E82" s="36">
        <f t="shared" si="30"/>
        <v>28761</v>
      </c>
      <c r="F82" s="34">
        <v>3455</v>
      </c>
      <c r="G82" s="35">
        <v>25304</v>
      </c>
      <c r="H82" s="35">
        <v>2</v>
      </c>
      <c r="I82" s="36">
        <f t="shared" si="31"/>
        <v>28761</v>
      </c>
      <c r="J82" s="34">
        <v>3165</v>
      </c>
      <c r="K82" s="35">
        <v>25594</v>
      </c>
      <c r="L82" s="35">
        <v>2</v>
      </c>
      <c r="M82" s="36">
        <f t="shared" si="32"/>
        <v>28761</v>
      </c>
      <c r="N82" s="34">
        <v>3222</v>
      </c>
      <c r="O82" s="35">
        <v>25537</v>
      </c>
      <c r="P82" s="35">
        <v>2</v>
      </c>
      <c r="Q82" s="36">
        <f t="shared" si="33"/>
        <v>28761</v>
      </c>
      <c r="R82" s="34">
        <v>3098</v>
      </c>
      <c r="S82" s="35">
        <v>25660</v>
      </c>
      <c r="T82" s="35">
        <v>3</v>
      </c>
      <c r="U82" s="36">
        <f t="shared" si="34"/>
        <v>28761</v>
      </c>
      <c r="V82" s="34">
        <v>3246</v>
      </c>
      <c r="W82" s="35">
        <v>25513</v>
      </c>
      <c r="X82" s="35">
        <v>2</v>
      </c>
      <c r="Y82" s="36">
        <f t="shared" si="35"/>
        <v>28761</v>
      </c>
      <c r="Z82" s="34">
        <v>3177</v>
      </c>
      <c r="AA82" s="35">
        <v>25582</v>
      </c>
      <c r="AB82" s="35">
        <v>2</v>
      </c>
      <c r="AC82" s="36">
        <f t="shared" si="36"/>
        <v>28761</v>
      </c>
      <c r="AD82" s="34">
        <v>3194</v>
      </c>
      <c r="AE82" s="35">
        <v>25565</v>
      </c>
      <c r="AF82" s="35">
        <v>2</v>
      </c>
      <c r="AG82" s="36">
        <f t="shared" si="37"/>
        <v>28761</v>
      </c>
      <c r="AH82" s="34">
        <v>3178</v>
      </c>
      <c r="AI82" s="35">
        <v>25581</v>
      </c>
      <c r="AJ82" s="35">
        <v>2</v>
      </c>
      <c r="AK82" s="36">
        <f t="shared" si="38"/>
        <v>28761</v>
      </c>
      <c r="AL82" s="34">
        <v>3120</v>
      </c>
      <c r="AM82" s="35">
        <v>25641</v>
      </c>
      <c r="AN82" s="35">
        <v>0</v>
      </c>
      <c r="AO82" s="36">
        <f t="shared" si="39"/>
        <v>28761</v>
      </c>
    </row>
    <row r="83" spans="1:41" ht="23.25" customHeight="1" x14ac:dyDescent="0.15">
      <c r="A83" s="33" t="s">
        <v>59</v>
      </c>
      <c r="B83" s="34">
        <v>1236</v>
      </c>
      <c r="C83" s="35">
        <v>18203</v>
      </c>
      <c r="D83" s="35">
        <v>14</v>
      </c>
      <c r="E83" s="36">
        <f t="shared" si="30"/>
        <v>19453</v>
      </c>
      <c r="F83" s="34">
        <v>1337</v>
      </c>
      <c r="G83" s="35">
        <v>18106</v>
      </c>
      <c r="H83" s="35">
        <v>10</v>
      </c>
      <c r="I83" s="36">
        <f t="shared" si="31"/>
        <v>19453</v>
      </c>
      <c r="J83" s="34">
        <v>1193</v>
      </c>
      <c r="K83" s="35">
        <v>18256</v>
      </c>
      <c r="L83" s="35">
        <v>4</v>
      </c>
      <c r="M83" s="36">
        <f t="shared" si="32"/>
        <v>19453</v>
      </c>
      <c r="N83" s="34">
        <v>1218</v>
      </c>
      <c r="O83" s="35">
        <v>18228</v>
      </c>
      <c r="P83" s="35">
        <v>7</v>
      </c>
      <c r="Q83" s="36">
        <f t="shared" si="33"/>
        <v>19453</v>
      </c>
      <c r="R83" s="34">
        <v>1176</v>
      </c>
      <c r="S83" s="35">
        <v>18272</v>
      </c>
      <c r="T83" s="35">
        <v>5</v>
      </c>
      <c r="U83" s="36">
        <f t="shared" si="34"/>
        <v>19453</v>
      </c>
      <c r="V83" s="34">
        <v>1229</v>
      </c>
      <c r="W83" s="35">
        <v>18209</v>
      </c>
      <c r="X83" s="35">
        <v>15</v>
      </c>
      <c r="Y83" s="36">
        <f t="shared" si="35"/>
        <v>19453</v>
      </c>
      <c r="Z83" s="34">
        <v>1184</v>
      </c>
      <c r="AA83" s="35">
        <v>18264</v>
      </c>
      <c r="AB83" s="35">
        <v>5</v>
      </c>
      <c r="AC83" s="36">
        <f t="shared" si="36"/>
        <v>19453</v>
      </c>
      <c r="AD83" s="34">
        <v>1201</v>
      </c>
      <c r="AE83" s="35">
        <v>18247</v>
      </c>
      <c r="AF83" s="35">
        <v>5</v>
      </c>
      <c r="AG83" s="36">
        <f t="shared" si="37"/>
        <v>19453</v>
      </c>
      <c r="AH83" s="34">
        <v>1174</v>
      </c>
      <c r="AI83" s="35">
        <v>18277</v>
      </c>
      <c r="AJ83" s="35">
        <v>2</v>
      </c>
      <c r="AK83" s="36">
        <f t="shared" si="38"/>
        <v>19453</v>
      </c>
      <c r="AL83" s="34">
        <v>1120</v>
      </c>
      <c r="AM83" s="35">
        <v>18329</v>
      </c>
      <c r="AN83" s="35">
        <v>4</v>
      </c>
      <c r="AO83" s="36">
        <f t="shared" si="39"/>
        <v>19453</v>
      </c>
    </row>
    <row r="84" spans="1:41" ht="23.25" customHeight="1" x14ac:dyDescent="0.15">
      <c r="A84" s="33" t="s">
        <v>60</v>
      </c>
      <c r="B84" s="34">
        <v>786</v>
      </c>
      <c r="C84" s="35">
        <v>9044</v>
      </c>
      <c r="D84" s="35">
        <v>0</v>
      </c>
      <c r="E84" s="36">
        <f t="shared" si="30"/>
        <v>9830</v>
      </c>
      <c r="F84" s="34">
        <v>848</v>
      </c>
      <c r="G84" s="35">
        <v>8982</v>
      </c>
      <c r="H84" s="35">
        <v>0</v>
      </c>
      <c r="I84" s="36">
        <f t="shared" si="31"/>
        <v>9830</v>
      </c>
      <c r="J84" s="34">
        <v>767</v>
      </c>
      <c r="K84" s="35">
        <v>9063</v>
      </c>
      <c r="L84" s="35">
        <v>0</v>
      </c>
      <c r="M84" s="36">
        <f t="shared" si="32"/>
        <v>9830</v>
      </c>
      <c r="N84" s="34">
        <v>770</v>
      </c>
      <c r="O84" s="35">
        <v>9060</v>
      </c>
      <c r="P84" s="35">
        <v>0</v>
      </c>
      <c r="Q84" s="36">
        <f t="shared" si="33"/>
        <v>9830</v>
      </c>
      <c r="R84" s="34">
        <v>739</v>
      </c>
      <c r="S84" s="35">
        <v>9091</v>
      </c>
      <c r="T84" s="35">
        <v>0</v>
      </c>
      <c r="U84" s="36">
        <f t="shared" si="34"/>
        <v>9830</v>
      </c>
      <c r="V84" s="34">
        <v>786</v>
      </c>
      <c r="W84" s="35">
        <v>9044</v>
      </c>
      <c r="X84" s="35">
        <v>0</v>
      </c>
      <c r="Y84" s="36">
        <f t="shared" si="35"/>
        <v>9830</v>
      </c>
      <c r="Z84" s="34">
        <v>751</v>
      </c>
      <c r="AA84" s="35">
        <v>9079</v>
      </c>
      <c r="AB84" s="35">
        <v>0</v>
      </c>
      <c r="AC84" s="36">
        <f t="shared" si="36"/>
        <v>9830</v>
      </c>
      <c r="AD84" s="34">
        <v>757</v>
      </c>
      <c r="AE84" s="35">
        <v>9073</v>
      </c>
      <c r="AF84" s="35">
        <v>0</v>
      </c>
      <c r="AG84" s="36">
        <f t="shared" si="37"/>
        <v>9830</v>
      </c>
      <c r="AH84" s="34">
        <v>755</v>
      </c>
      <c r="AI84" s="35">
        <v>9075</v>
      </c>
      <c r="AJ84" s="35">
        <v>0</v>
      </c>
      <c r="AK84" s="36">
        <f t="shared" si="38"/>
        <v>9830</v>
      </c>
      <c r="AL84" s="34">
        <v>750</v>
      </c>
      <c r="AM84" s="35">
        <v>9080</v>
      </c>
      <c r="AN84" s="35">
        <v>0</v>
      </c>
      <c r="AO84" s="36">
        <f t="shared" si="39"/>
        <v>9830</v>
      </c>
    </row>
    <row r="85" spans="1:41" ht="23.25" customHeight="1" x14ac:dyDescent="0.15">
      <c r="A85" s="33" t="s">
        <v>61</v>
      </c>
      <c r="B85" s="34">
        <v>843</v>
      </c>
      <c r="C85" s="35">
        <v>10173</v>
      </c>
      <c r="D85" s="35">
        <v>0</v>
      </c>
      <c r="E85" s="36">
        <f t="shared" si="30"/>
        <v>11016</v>
      </c>
      <c r="F85" s="34">
        <v>913</v>
      </c>
      <c r="G85" s="35">
        <v>10103</v>
      </c>
      <c r="H85" s="35">
        <v>0</v>
      </c>
      <c r="I85" s="36">
        <f t="shared" si="31"/>
        <v>11016</v>
      </c>
      <c r="J85" s="34">
        <v>852</v>
      </c>
      <c r="K85" s="35">
        <v>10164</v>
      </c>
      <c r="L85" s="35">
        <v>0</v>
      </c>
      <c r="M85" s="36">
        <f t="shared" si="32"/>
        <v>11016</v>
      </c>
      <c r="N85" s="34">
        <v>856</v>
      </c>
      <c r="O85" s="35">
        <v>10160</v>
      </c>
      <c r="P85" s="35">
        <v>0</v>
      </c>
      <c r="Q85" s="36">
        <f t="shared" si="33"/>
        <v>11016</v>
      </c>
      <c r="R85" s="34">
        <v>819</v>
      </c>
      <c r="S85" s="35">
        <v>10197</v>
      </c>
      <c r="T85" s="35">
        <v>0</v>
      </c>
      <c r="U85" s="36">
        <f t="shared" si="34"/>
        <v>11016</v>
      </c>
      <c r="V85" s="34">
        <v>862</v>
      </c>
      <c r="W85" s="35">
        <v>10154</v>
      </c>
      <c r="X85" s="35">
        <v>0</v>
      </c>
      <c r="Y85" s="36">
        <f t="shared" si="35"/>
        <v>11016</v>
      </c>
      <c r="Z85" s="34">
        <v>846</v>
      </c>
      <c r="AA85" s="35">
        <v>10170</v>
      </c>
      <c r="AB85" s="35">
        <v>0</v>
      </c>
      <c r="AC85" s="36">
        <f t="shared" si="36"/>
        <v>11016</v>
      </c>
      <c r="AD85" s="34">
        <v>852</v>
      </c>
      <c r="AE85" s="35">
        <v>10164</v>
      </c>
      <c r="AF85" s="35">
        <v>0</v>
      </c>
      <c r="AG85" s="36">
        <f t="shared" si="37"/>
        <v>11016</v>
      </c>
      <c r="AH85" s="34">
        <v>856</v>
      </c>
      <c r="AI85" s="35">
        <v>10160</v>
      </c>
      <c r="AJ85" s="35">
        <v>0</v>
      </c>
      <c r="AK85" s="36">
        <f t="shared" si="38"/>
        <v>11016</v>
      </c>
      <c r="AL85" s="34">
        <v>825</v>
      </c>
      <c r="AM85" s="35">
        <v>10191</v>
      </c>
      <c r="AN85" s="35">
        <v>0</v>
      </c>
      <c r="AO85" s="36">
        <f t="shared" si="39"/>
        <v>11016</v>
      </c>
    </row>
    <row r="86" spans="1:41" ht="23.25" customHeight="1" x14ac:dyDescent="0.15">
      <c r="A86" s="33" t="s">
        <v>62</v>
      </c>
      <c r="B86" s="34">
        <f>SUM(B84:B85)</f>
        <v>1629</v>
      </c>
      <c r="C86" s="35">
        <f>SUM(C84:C85)</f>
        <v>19217</v>
      </c>
      <c r="D86" s="35">
        <f>SUM(D84:D85)</f>
        <v>0</v>
      </c>
      <c r="E86" s="36">
        <f t="shared" si="30"/>
        <v>20846</v>
      </c>
      <c r="F86" s="34">
        <f>SUM(F84:F85)</f>
        <v>1761</v>
      </c>
      <c r="G86" s="35">
        <f>SUM(G84:G85)</f>
        <v>19085</v>
      </c>
      <c r="H86" s="35">
        <f>SUM(H84:H85)</f>
        <v>0</v>
      </c>
      <c r="I86" s="36">
        <f t="shared" si="31"/>
        <v>20846</v>
      </c>
      <c r="J86" s="34">
        <f>SUM(J84:J85)</f>
        <v>1619</v>
      </c>
      <c r="K86" s="35">
        <f>SUM(K84:K85)</f>
        <v>19227</v>
      </c>
      <c r="L86" s="35">
        <f>SUM(L84:L85)</f>
        <v>0</v>
      </c>
      <c r="M86" s="36">
        <f t="shared" si="32"/>
        <v>20846</v>
      </c>
      <c r="N86" s="34">
        <f>SUM(N84:N85)</f>
        <v>1626</v>
      </c>
      <c r="O86" s="35">
        <f>SUM(O84:O85)</f>
        <v>19220</v>
      </c>
      <c r="P86" s="35">
        <f>SUM(P84:P85)</f>
        <v>0</v>
      </c>
      <c r="Q86" s="36">
        <f t="shared" si="33"/>
        <v>20846</v>
      </c>
      <c r="R86" s="34">
        <f>SUM(R84:R85)</f>
        <v>1558</v>
      </c>
      <c r="S86" s="35">
        <f>SUM(S84:S85)</f>
        <v>19288</v>
      </c>
      <c r="T86" s="35">
        <f>SUM(T84:T85)</f>
        <v>0</v>
      </c>
      <c r="U86" s="36">
        <f t="shared" si="34"/>
        <v>20846</v>
      </c>
      <c r="V86" s="34">
        <f>SUM(V84:V85)</f>
        <v>1648</v>
      </c>
      <c r="W86" s="35">
        <f>SUM(W84:W85)</f>
        <v>19198</v>
      </c>
      <c r="X86" s="35">
        <f>SUM(X84:X85)</f>
        <v>0</v>
      </c>
      <c r="Y86" s="36">
        <f t="shared" si="35"/>
        <v>20846</v>
      </c>
      <c r="Z86" s="34">
        <f>SUM(Z84:Z85)</f>
        <v>1597</v>
      </c>
      <c r="AA86" s="35">
        <f>SUM(AA84:AA85)</f>
        <v>19249</v>
      </c>
      <c r="AB86" s="35">
        <f>SUM(AB84:AB85)</f>
        <v>0</v>
      </c>
      <c r="AC86" s="36">
        <f t="shared" si="36"/>
        <v>20846</v>
      </c>
      <c r="AD86" s="34">
        <f>SUM(AD84:AD85)</f>
        <v>1609</v>
      </c>
      <c r="AE86" s="35">
        <f>SUM(AE84:AE85)</f>
        <v>19237</v>
      </c>
      <c r="AF86" s="35">
        <f>SUM(AF84:AF85)</f>
        <v>0</v>
      </c>
      <c r="AG86" s="36">
        <f t="shared" si="37"/>
        <v>20846</v>
      </c>
      <c r="AH86" s="34">
        <f>SUM(AH84:AH85)</f>
        <v>1611</v>
      </c>
      <c r="AI86" s="35">
        <f>SUM(AI84:AI85)</f>
        <v>19235</v>
      </c>
      <c r="AJ86" s="35">
        <f>SUM(AJ84:AJ85)</f>
        <v>0</v>
      </c>
      <c r="AK86" s="36">
        <f t="shared" si="38"/>
        <v>20846</v>
      </c>
      <c r="AL86" s="34">
        <f>SUM(AL84:AL85)</f>
        <v>1575</v>
      </c>
      <c r="AM86" s="35">
        <f>SUM(AM84:AM85)</f>
        <v>19271</v>
      </c>
      <c r="AN86" s="35">
        <f>SUM(AN84:AN85)</f>
        <v>0</v>
      </c>
      <c r="AO86" s="36">
        <f t="shared" si="39"/>
        <v>20846</v>
      </c>
    </row>
    <row r="87" spans="1:41" ht="23.25" customHeight="1" x14ac:dyDescent="0.15">
      <c r="A87" s="33"/>
      <c r="B87" s="34"/>
      <c r="C87" s="35"/>
      <c r="D87" s="35"/>
      <c r="E87" s="36"/>
      <c r="F87" s="34"/>
      <c r="G87" s="35"/>
      <c r="H87" s="35"/>
      <c r="I87" s="36"/>
      <c r="J87" s="34"/>
      <c r="K87" s="35"/>
      <c r="L87" s="35"/>
      <c r="M87" s="36"/>
      <c r="N87" s="34"/>
      <c r="O87" s="35"/>
      <c r="P87" s="35"/>
      <c r="Q87" s="36"/>
      <c r="R87" s="34"/>
      <c r="S87" s="35"/>
      <c r="T87" s="35"/>
      <c r="U87" s="36"/>
      <c r="V87" s="34"/>
      <c r="W87" s="35"/>
      <c r="X87" s="35"/>
      <c r="Y87" s="36"/>
      <c r="Z87" s="34"/>
      <c r="AA87" s="35"/>
      <c r="AB87" s="35"/>
      <c r="AC87" s="36"/>
      <c r="AD87" s="34"/>
      <c r="AE87" s="35"/>
      <c r="AF87" s="35"/>
      <c r="AG87" s="36"/>
      <c r="AH87" s="34"/>
      <c r="AI87" s="35"/>
      <c r="AJ87" s="35"/>
      <c r="AK87" s="40"/>
      <c r="AL87" s="34"/>
      <c r="AM87" s="35"/>
      <c r="AN87" s="35"/>
      <c r="AO87" s="40"/>
    </row>
    <row r="88" spans="1:41" ht="23.25" customHeight="1" x14ac:dyDescent="0.15">
      <c r="A88" s="29" t="s">
        <v>63</v>
      </c>
      <c r="B88" s="30">
        <f>B5+B6+B7+B9+B10+B11+B13+B14+B16+B18+B19+B21+B22+B24+B25+B26+B28+B29+B31+B32+B33+B34+B36+B37+B38+B39+B40+B48+B49+B50+B51+B52+B69+B70+B71+B72+B73+B74+B75+B79+B80+B81+B82+B83</f>
        <v>242375</v>
      </c>
      <c r="C88" s="31">
        <f>C5+C6+C7+C9+C10+C11+C13+C14+C16+C18+C19+C21+C22+C24+C25+C26+C28+C29+C31+C32+C33+C34+C36+C37+C38+C39+C40+C48+C49+C50+C51+C52+C69+C70+C71+C72+C73+C74+C75+C79+C80+C81+C82+C83</f>
        <v>2420699</v>
      </c>
      <c r="D88" s="31">
        <f>D5+D6+D7+D9+D10+D11+D13+D14+D16+D18+D19+D21+D22+D24+D25+D26+D28+D29+D31+D32+D33+D34+D36+D37+D38+D39+D40+D48+D49+D50+D51+D52+D69+D70+D71+D72+D73+D74+D75+D79+D80+D81+D82+D83</f>
        <v>33</v>
      </c>
      <c r="E88" s="32">
        <f>B88+C88+D88</f>
        <v>2663107</v>
      </c>
      <c r="F88" s="30">
        <f>F5+F6+F7+F9+F10+F11+F13+F14+F16+F18+F19+F21+F22+F24+F25+F26+F28+F29+F31+F32+F33+F34+F36+F37+F38+F39+F40+F48+F49+F50+F51+F52+F69+F70+F71+F72+F73+F74+F75+F79+F80+F81+F82+F83</f>
        <v>253842</v>
      </c>
      <c r="G88" s="31">
        <f>G5+G6+G7+G9+G10+G11+G13+G14+G16+G18+G19+G21+G22+G24+G25+G26+G28+G29+G31+G32+G33+G34+G36+G37+G38+G39+G40+G48+G49+G50+G51+G52+G69+G70+G71+G72+G73+G74+G75+G79+G80+G81+G82+G83</f>
        <v>2409245</v>
      </c>
      <c r="H88" s="31">
        <f>H5+H6+H7+H9+H10+H11+H13+H14+H16+H18+H19+H21+H22+H24+H25+H26+H28+H29+H31+H32+H33+H34+H36+H37+H38+H39+H40+H48+H49+H50+H51+H52+H69+H70+H71+H72+H73+H74+H75+H79+H80+H81+H82+H83</f>
        <v>20</v>
      </c>
      <c r="I88" s="32">
        <f>F88+G88+H88</f>
        <v>2663107</v>
      </c>
      <c r="J88" s="30">
        <f>J5+J6+J7+J9+J10+J11+J13+J14+J16+J18+J19+J21+J22+J24+J25+J26+J28+J29+J31+J32+J33+J34+J36+J37+J38+J39+J40+J48+J49+J50+J51+J52+J69+J70+J71+J72+J73+J74+J75+J79+J80+J81+J82+J83</f>
        <v>240747</v>
      </c>
      <c r="K88" s="31">
        <f>K5+K6+K7+K9+K10+K11+K13+K14+K16+K18+K19+K21+K22+K24+K25+K26+K28+K29+K31+K32+K33+K34+K36+K37+K38+K39+K40+K48+K49+K50+K51+K52+K69+K70+K71+K72+K73+K74+K75+K79+K80+K81+K82+K83</f>
        <v>2422349</v>
      </c>
      <c r="L88" s="31">
        <f>L5+L6+L7+L9+L10+L11+L13+L14+L16+L18+L19+L21+L22+L24+L25+L26+L28+L29+L31+L32+L33+L34+L36+L37+L38+L39+L40+L48+L49+L50+L51+L52+L69+L70+L71+L72+L73+L74+L75+L79+L80+L81+L82+L83</f>
        <v>11</v>
      </c>
      <c r="M88" s="32">
        <f>J88+K88+L88</f>
        <v>2663107</v>
      </c>
      <c r="N88" s="30">
        <f>N5+N6+N7+N9+N10+N11+N13+N14+N16+N18+N19+N21+N22+N24+N25+N26+N28+N29+N31+N32+N33+N34+N36+N37+N38+N39+N40+N48+N49+N50+N51+N52+N69+N70+N71+N72+N73+N74+N75+N79+N80+N81+N82+N83</f>
        <v>241292</v>
      </c>
      <c r="O88" s="31">
        <f>O5+O6+O7+O9+O10+O11+O13+O14+O16+O18+O19+O21+O22+O24+O25+O26+O28+O29+O31+O32+O33+O34+O36+O37+O38+O39+O40+O48+O49+O50+O51+O52+O69+O70+O71+O72+O73+O74+O75+O79+O80+O81+O82+O83</f>
        <v>2421802</v>
      </c>
      <c r="P88" s="31">
        <f>P5+P6+P7+P9+P10+P11+P13+P14+P16+P18+P19+P21+P22+P24+P25+P26+P28+P29+P31+P32+P33+P34+P36+P37+P38+P39+P40+P48+P49+P50+P51+P52+P69+P70+P71+P72+P73+P74+P75+P79+P80+P81+P82+P83</f>
        <v>13</v>
      </c>
      <c r="Q88" s="32">
        <f>N88+O88+P88</f>
        <v>2663107</v>
      </c>
      <c r="R88" s="30">
        <f>R5+R6+R7+R9+R10+R11+R13+R14+R16+R18+R19+R21+R22+R24+R25+R26+R28+R29+R31+R32+R33+R34+R36+R37+R38+R39+R40+R48+R49+R50+R51+R52+R69+R70+R71+R72+R73+R74+R75+R79+R80+R81+R82+R83</f>
        <v>234212</v>
      </c>
      <c r="S88" s="31">
        <f>S5+S6+S7+S9+S10+S11+S13+S14+S16+S18+S19+S21+S22+S24+S25+S26+S28+S29+S31+S32+S33+S34+S36+S37+S38+S39+S40+S48+S49+S50+S51+S52+S69+S70+S71+S72+S73+S74+S75+S79+S80+S81+S82+S83</f>
        <v>2428885</v>
      </c>
      <c r="T88" s="31">
        <f>T5+T6+T7+T9+T10+T11+T13+T14+T16+T18+T19+T21+T22+T24+T25+T26+T28+T29+T31+T32+T33+T34+T36+T37+T38+T39+T40+T48+T49+T50+T51+T52+T69+T70+T71+T72+T73+T74+T75+T79+T80+T81+T82+T83</f>
        <v>10</v>
      </c>
      <c r="U88" s="32">
        <f>R88+S88+T88</f>
        <v>2663107</v>
      </c>
      <c r="V88" s="30">
        <f>V5+V6+V7+V9+V10+V11+V13+V14+V16+V18+V19+V21+V22+V24+V25+V26+V28+V29+V31+V32+V33+V34+V36+V37+V38+V39+V40+V48+V49+V50+V51+V52+V69+V70+V71+V72+V73+V74+V75+V79+V80+V81+V82+V83</f>
        <v>245866</v>
      </c>
      <c r="W88" s="31">
        <f>W5+W6+W7+W9+W10+W11+W13+W14+W16+W18+W19+W21+W22+W24+W25+W26+W28+W29+W31+W32+W33+W34+W36+W37+W38+W39+W40+W48+W49+W50+W51+W52+W69+W70+W71+W72+W73+W74+W75+W79+W80+W81+W82+W83</f>
        <v>2417220</v>
      </c>
      <c r="X88" s="31">
        <f>X5+X6+X7+X9+X10+X11+X13+X14+X16+X18+X19+X21+X22+X24+X25+X26+X28+X29+X31+X32+X33+X34+X36+X37+X38+X39+X40+X48+X49+X50+X51+X52+X69+X70+X71+X72+X73+X74+X75+X79+X80+X81+X82+X83</f>
        <v>21</v>
      </c>
      <c r="Y88" s="32">
        <f>V88+W88+X88</f>
        <v>2663107</v>
      </c>
      <c r="Z88" s="30">
        <f>Z5+Z6+Z7+Z9+Z10+Z11+Z13+Z14+Z16+Z18+Z19+Z21+Z22+Z24+Z25+Z26+Z28+Z29+Z31+Z32+Z33+Z34+Z36+Z37+Z38+Z39+Z40+Z48+Z49+Z50+Z51+Z52+Z69+Z70+Z71+Z72+Z73+Z74+Z75+Z79+Z80+Z81+Z82+Z83</f>
        <v>236765</v>
      </c>
      <c r="AA88" s="31">
        <f>AA5+AA6+AA7+AA9+AA10+AA11+AA13+AA14+AA16+AA18+AA19+AA21+AA22+AA24+AA25+AA26+AA28+AA29+AA31+AA32+AA33+AA34+AA36+AA37+AA38+AA39+AA40+AA48+AA49+AA50+AA51+AA52+AA69+AA70+AA71+AA72+AA73+AA74+AA75+AA79+AA80+AA81+AA82+AA83</f>
        <v>2426321</v>
      </c>
      <c r="AB88" s="31">
        <f>AB5+AB6+AB7+AB9+AB10+AB11+AB13+AB14+AB16+AB18+AB19+AB21+AB22+AB24+AB25+AB26+AB28+AB29+AB31+AB32+AB33+AB34+AB36+AB37+AB38+AB39+AB40+AB48+AB49+AB50+AB51+AB52+AB69+AB70+AB71+AB72+AB73+AB74+AB75+AB79+AB80+AB81+AB82+AB83</f>
        <v>21</v>
      </c>
      <c r="AC88" s="32">
        <f>Z88+AA88+AB88</f>
        <v>2663107</v>
      </c>
      <c r="AD88" s="30">
        <f>AD5+AD6+AD7+AD9+AD10+AD11+AD13+AD14+AD16+AD18+AD19+AD21+AD22+AD24+AD25+AD26+AD28+AD29+AD31+AD32+AD33+AD34+AD36+AD37+AD38+AD39+AD40+AD48+AD49+AD50+AD51+AD52+AD69+AD70+AD71+AD72+AD73+AD74+AD75+AD79+AD80+AD81+AD82+AD83</f>
        <v>240481</v>
      </c>
      <c r="AE88" s="31">
        <f>AE5+AE6+AE7+AE9+AE10+AE11+AE13+AE14+AE16+AE18+AE19+AE21+AE22+AE24+AE25+AE26+AE28+AE29+AE31+AE32+AE33+AE34+AE36+AE37+AE38+AE39+AE40+AE48+AE49+AE50+AE51+AE52+AE69+AE70+AE71+AE72+AE73+AE74+AE75+AE79+AE80+AE81+AE82+AE83</f>
        <v>2422606</v>
      </c>
      <c r="AF88" s="31">
        <f>AF5+AF6+AF7+AF9+AF10+AF11+AF13+AF14+AF16+AF18+AF19+AF21+AF22+AF24+AF25+AF26+AF28+AF29+AF31+AF32+AF33+AF34+AF36+AF37+AF38+AF39+AF40+AF48+AF49+AF50+AF51+AF52+AF69+AF70+AF71+AF72+AF73+AF74+AF75+AF79+AF80+AF81+AF82+AF83</f>
        <v>20</v>
      </c>
      <c r="AG88" s="32">
        <f>AD88+AE88+AF88</f>
        <v>2663107</v>
      </c>
      <c r="AH88" s="30">
        <f>AH5+AH6+AH7+AH9+AH10+AH11+AH13+AH14+AH16+AH18+AH19+AH21+AH22+AH24+AH25+AH26+AH28+AH29+AH31+AH32+AH33+AH34+AH36+AH37+AH38+AH39+AH40+AH48+AH49+AH50+AH51+AH52+AH69+AH70+AH71+AH72+AH73+AH74+AH75+AH79+AH80+AH81+AH82+AH83</f>
        <v>240569</v>
      </c>
      <c r="AI88" s="31">
        <f>AI5+AI6+AI7+AI9+AI10+AI11+AI13+AI14+AI16+AI18+AI19+AI21+AI22+AI24+AI25+AI26+AI28+AI29+AI31+AI32+AI33+AI34+AI36+AI37+AI38+AI39+AI40+AI48+AI49+AI50+AI51+AI52+AI69+AI70+AI71+AI72+AI73+AI74+AI75+AI79+AI80+AI81+AI82+AI83</f>
        <v>2422515</v>
      </c>
      <c r="AJ88" s="31">
        <f>AJ5+AJ6+AJ7+AJ9+AJ10+AJ11+AJ13+AJ14+AJ16+AJ18+AJ19+AJ21+AJ22+AJ24+AJ25+AJ26+AJ28+AJ29+AJ31+AJ32+AJ33+AJ34+AJ36+AJ37+AJ38+AJ39+AJ40+AJ48+AJ49+AJ50+AJ51+AJ52+AJ69+AJ70+AJ71+AJ72+AJ73+AJ74+AJ75+AJ79+AJ80+AJ81+AJ82+AJ83</f>
        <v>23</v>
      </c>
      <c r="AK88" s="44">
        <f>AH88+AI88+AJ88</f>
        <v>2663107</v>
      </c>
      <c r="AL88" s="30">
        <f>AL5+AL6+AL7+AL9+AL10+AL11+AL13+AL14+AL16+AL18+AL19+AL21+AL22+AL24+AL25+AL26+AL28+AL29+AL31+AL32+AL33+AL34+AL36+AL37+AL38+AL39+AL40+AL48+AL49+AL50+AL51+AL52+AL69+AL70+AL71+AL72+AL73+AL74+AL75+AL79+AL80+AL81+AL82+AL83</f>
        <v>232881</v>
      </c>
      <c r="AM88" s="31">
        <f>AM5+AM6+AM7+AM9+AM10+AM11+AM13+AM14+AM16+AM18+AM19+AM21+AM22+AM24+AM25+AM26+AM28+AM29+AM31+AM32+AM33+AM34+AM36+AM37+AM38+AM39+AM40+AM48+AM49+AM50+AM51+AM52+AM69+AM70+AM71+AM72+AM73+AM74+AM75+AM79+AM80+AM81+AM82+AM83</f>
        <v>2430210</v>
      </c>
      <c r="AN88" s="31">
        <f>AN5+AN6+AN7+AN9+AN10+AN11+AN13+AN14+AN16+AN18+AN19+AN21+AN22+AN24+AN25+AN26+AN28+AN29+AN31+AN32+AN33+AN34+AN36+AN37+AN38+AN39+AN40+AN48+AN49+AN50+AN51+AN52+AN69+AN70+AN71+AN72+AN73+AN74+AN75+AN79+AN80+AN81+AN82+AN83</f>
        <v>16</v>
      </c>
      <c r="AO88" s="44">
        <f>AL88+AM88+AN88</f>
        <v>2663107</v>
      </c>
    </row>
    <row r="89" spans="1:41" ht="23.25" customHeight="1" x14ac:dyDescent="0.15">
      <c r="A89" s="33" t="s">
        <v>64</v>
      </c>
      <c r="B89" s="35">
        <f>B44+B46+B57+B64+B67+B77+B86</f>
        <v>7986</v>
      </c>
      <c r="C89" s="35">
        <f>C44+C46+C57+C64+C67+C77+C86</f>
        <v>122574</v>
      </c>
      <c r="D89" s="35">
        <f>D44+D46+D57+D64+D67+D77+D86</f>
        <v>2</v>
      </c>
      <c r="E89" s="36">
        <f>B89+C89+D89</f>
        <v>130562</v>
      </c>
      <c r="F89" s="34">
        <f>F44+F46+F57+F64+F67+F77+F86</f>
        <v>8537</v>
      </c>
      <c r="G89" s="35">
        <f>G44+G46+G57+G64+G67+G77+G86</f>
        <v>122024</v>
      </c>
      <c r="H89" s="35">
        <f>H44+H46+H57+H64+H67+H77+H86</f>
        <v>1</v>
      </c>
      <c r="I89" s="36">
        <f>F89+G89+H89</f>
        <v>130562</v>
      </c>
      <c r="J89" s="34">
        <f>J44+J46+J57+J64+J67+J77+J86</f>
        <v>7830</v>
      </c>
      <c r="K89" s="35">
        <f>K44+K46+K57+K64+K67+K77+K86</f>
        <v>122731</v>
      </c>
      <c r="L89" s="35">
        <f>L44+L46+L57+L64+L67+L77+L86</f>
        <v>1</v>
      </c>
      <c r="M89" s="36">
        <f>J89+K89+L89</f>
        <v>130562</v>
      </c>
      <c r="N89" s="34">
        <f>N44+N46+N57+N64+N67+N77+N86</f>
        <v>7871</v>
      </c>
      <c r="O89" s="35">
        <f>O44+O46+O57+O64+O67+O77+O86</f>
        <v>122690</v>
      </c>
      <c r="P89" s="35">
        <f>P44+P46+P57+P64+P67+P77+P86</f>
        <v>1</v>
      </c>
      <c r="Q89" s="36">
        <f>N89+O89+P89</f>
        <v>130562</v>
      </c>
      <c r="R89" s="34">
        <f>R44+R46+R57+R64+R67+R77+R86</f>
        <v>7593</v>
      </c>
      <c r="S89" s="35">
        <f>S44+S46+S57+S64+S67+S77+S86</f>
        <v>122968</v>
      </c>
      <c r="T89" s="35">
        <f>T44+T46+T57+T64+T67+T77+T86</f>
        <v>1</v>
      </c>
      <c r="U89" s="36">
        <f>R89+S89+T89</f>
        <v>130562</v>
      </c>
      <c r="V89" s="34">
        <f>V44+V46+V57+V64+V67+V77+V86</f>
        <v>7965</v>
      </c>
      <c r="W89" s="35">
        <f>W44+W46+W57+W64+W67+W77+W86</f>
        <v>122596</v>
      </c>
      <c r="X89" s="35">
        <f>X44+X46+X57+X64+X67+X77+X86</f>
        <v>1</v>
      </c>
      <c r="Y89" s="36">
        <f>V89+W89+X89</f>
        <v>130562</v>
      </c>
      <c r="Z89" s="34">
        <f>Z44+Z46+Z57+Z64+Z67+Z77+Z86</f>
        <v>7646</v>
      </c>
      <c r="AA89" s="35">
        <f>AA44+AA46+AA57+AA64+AA67+AA77+AA86</f>
        <v>122914</v>
      </c>
      <c r="AB89" s="35">
        <f>AB44+AB46+AB57+AB64+AB67+AB77+AB86</f>
        <v>2</v>
      </c>
      <c r="AC89" s="36">
        <f>Z89+AA89+AB89</f>
        <v>130562</v>
      </c>
      <c r="AD89" s="34">
        <f>AD44+AD46+AD57+AD64+AD67+AD77+AD86</f>
        <v>7769</v>
      </c>
      <c r="AE89" s="35">
        <f>AE44+AE46+AE57+AE64+AE67+AE77+AE86</f>
        <v>122791</v>
      </c>
      <c r="AF89" s="35">
        <f>AF44+AF46+AF57+AF64+AF67+AF77+AF86</f>
        <v>2</v>
      </c>
      <c r="AG89" s="36">
        <f>AD89+AE89+AF89</f>
        <v>130562</v>
      </c>
      <c r="AH89" s="34">
        <f>AH44+AH46+AH57+AH64+AH67+AH77+AH86</f>
        <v>7634</v>
      </c>
      <c r="AI89" s="35">
        <f>AI44+AI46+AI57+AI64+AI67+AI77+AI86</f>
        <v>122926</v>
      </c>
      <c r="AJ89" s="35">
        <f>AJ44+AJ46+AJ57+AJ64+AJ67+AJ77+AJ86</f>
        <v>2</v>
      </c>
      <c r="AK89" s="36">
        <f>AH89+AI89+AJ89</f>
        <v>130562</v>
      </c>
      <c r="AL89" s="34">
        <f>AL44+AL46+AL57+AL64+AL67+AL77+AL86</f>
        <v>7472</v>
      </c>
      <c r="AM89" s="35">
        <f>AM44+AM46+AM57+AM64+AM67+AM77+AM86</f>
        <v>123088</v>
      </c>
      <c r="AN89" s="35">
        <f>AN44+AN46+AN57+AN64+AN67+AN77+AN86</f>
        <v>2</v>
      </c>
      <c r="AO89" s="36">
        <f>AL89+AM89+AN89</f>
        <v>130562</v>
      </c>
    </row>
    <row r="90" spans="1:41" ht="23.25" customHeight="1" x14ac:dyDescent="0.15">
      <c r="A90" s="37" t="s">
        <v>65</v>
      </c>
      <c r="B90" s="39">
        <f>B88+B89</f>
        <v>250361</v>
      </c>
      <c r="C90" s="39">
        <f t="shared" ref="C90:AK90" si="40">C88+C89</f>
        <v>2543273</v>
      </c>
      <c r="D90" s="39">
        <f t="shared" si="40"/>
        <v>35</v>
      </c>
      <c r="E90" s="40">
        <f t="shared" si="40"/>
        <v>2793669</v>
      </c>
      <c r="F90" s="38">
        <f t="shared" si="40"/>
        <v>262379</v>
      </c>
      <c r="G90" s="39">
        <f t="shared" si="40"/>
        <v>2531269</v>
      </c>
      <c r="H90" s="39">
        <f t="shared" si="40"/>
        <v>21</v>
      </c>
      <c r="I90" s="40">
        <f t="shared" si="40"/>
        <v>2793669</v>
      </c>
      <c r="J90" s="38">
        <f t="shared" si="40"/>
        <v>248577</v>
      </c>
      <c r="K90" s="39">
        <f t="shared" si="40"/>
        <v>2545080</v>
      </c>
      <c r="L90" s="39">
        <f t="shared" si="40"/>
        <v>12</v>
      </c>
      <c r="M90" s="40">
        <f t="shared" si="40"/>
        <v>2793669</v>
      </c>
      <c r="N90" s="38">
        <f t="shared" si="40"/>
        <v>249163</v>
      </c>
      <c r="O90" s="39">
        <f t="shared" si="40"/>
        <v>2544492</v>
      </c>
      <c r="P90" s="39">
        <f t="shared" si="40"/>
        <v>14</v>
      </c>
      <c r="Q90" s="40">
        <f t="shared" si="40"/>
        <v>2793669</v>
      </c>
      <c r="R90" s="38">
        <f t="shared" si="40"/>
        <v>241805</v>
      </c>
      <c r="S90" s="39">
        <f t="shared" si="40"/>
        <v>2551853</v>
      </c>
      <c r="T90" s="39">
        <f t="shared" si="40"/>
        <v>11</v>
      </c>
      <c r="U90" s="40">
        <f t="shared" si="40"/>
        <v>2793669</v>
      </c>
      <c r="V90" s="38">
        <f t="shared" si="40"/>
        <v>253831</v>
      </c>
      <c r="W90" s="39">
        <f t="shared" si="40"/>
        <v>2539816</v>
      </c>
      <c r="X90" s="39">
        <f t="shared" si="40"/>
        <v>22</v>
      </c>
      <c r="Y90" s="40">
        <f t="shared" si="40"/>
        <v>2793669</v>
      </c>
      <c r="Z90" s="38">
        <f t="shared" si="40"/>
        <v>244411</v>
      </c>
      <c r="AA90" s="39">
        <f t="shared" si="40"/>
        <v>2549235</v>
      </c>
      <c r="AB90" s="39">
        <f t="shared" si="40"/>
        <v>23</v>
      </c>
      <c r="AC90" s="40">
        <f t="shared" si="40"/>
        <v>2793669</v>
      </c>
      <c r="AD90" s="38">
        <f t="shared" si="40"/>
        <v>248250</v>
      </c>
      <c r="AE90" s="39">
        <f t="shared" si="40"/>
        <v>2545397</v>
      </c>
      <c r="AF90" s="39">
        <f t="shared" si="40"/>
        <v>22</v>
      </c>
      <c r="AG90" s="40">
        <f t="shared" si="40"/>
        <v>2793669</v>
      </c>
      <c r="AH90" s="38">
        <f t="shared" si="40"/>
        <v>248203</v>
      </c>
      <c r="AI90" s="39">
        <f t="shared" si="40"/>
        <v>2545441</v>
      </c>
      <c r="AJ90" s="39">
        <f t="shared" si="40"/>
        <v>25</v>
      </c>
      <c r="AK90" s="36">
        <f t="shared" si="40"/>
        <v>2793669</v>
      </c>
      <c r="AL90" s="38">
        <f>AL88+AL89</f>
        <v>240353</v>
      </c>
      <c r="AM90" s="39">
        <f>AM88+AM89</f>
        <v>2553298</v>
      </c>
      <c r="AN90" s="39">
        <f>AN88+AN89</f>
        <v>18</v>
      </c>
      <c r="AO90" s="36">
        <f>AO88+AO89</f>
        <v>2793669</v>
      </c>
    </row>
    <row r="91" spans="1:41" ht="23.25" customHeight="1" x14ac:dyDescent="0.15">
      <c r="A91" s="29"/>
      <c r="B91" s="47"/>
      <c r="C91" s="48"/>
      <c r="D91" s="48"/>
      <c r="E91" s="32"/>
      <c r="F91" s="47"/>
      <c r="G91" s="48"/>
      <c r="H91" s="48"/>
      <c r="I91" s="32"/>
      <c r="J91" s="47"/>
      <c r="K91" s="48"/>
      <c r="L91" s="48"/>
      <c r="M91" s="32"/>
      <c r="N91" s="47"/>
      <c r="O91" s="48"/>
      <c r="P91" s="48"/>
      <c r="Q91" s="32"/>
      <c r="R91" s="47"/>
      <c r="S91" s="48"/>
      <c r="T91" s="48"/>
      <c r="U91" s="32"/>
      <c r="V91" s="47"/>
      <c r="W91" s="48"/>
      <c r="X91" s="48"/>
      <c r="Y91" s="32"/>
      <c r="Z91" s="47"/>
      <c r="AA91" s="48"/>
      <c r="AB91" s="48"/>
      <c r="AC91" s="32"/>
      <c r="AD91" s="47"/>
      <c r="AE91" s="48"/>
      <c r="AF91" s="48"/>
      <c r="AG91" s="32"/>
      <c r="AH91" s="47"/>
      <c r="AI91" s="48"/>
      <c r="AJ91" s="48"/>
      <c r="AK91" s="36"/>
      <c r="AL91" s="47"/>
      <c r="AM91" s="48"/>
      <c r="AN91" s="48"/>
      <c r="AO91" s="36"/>
    </row>
    <row r="92" spans="1:41" ht="23.25" customHeight="1" x14ac:dyDescent="0.15">
      <c r="A92" s="33" t="s">
        <v>71</v>
      </c>
      <c r="B92" s="34">
        <f>SUM(B5:B7)</f>
        <v>22691</v>
      </c>
      <c r="C92" s="35">
        <f>SUM(C5:C7)</f>
        <v>203568</v>
      </c>
      <c r="D92" s="35">
        <f>SUM(D5:D7)</f>
        <v>0</v>
      </c>
      <c r="E92" s="36">
        <f t="shared" ref="E92:E104" si="41">B92+C92+D92</f>
        <v>226259</v>
      </c>
      <c r="F92" s="34">
        <f>SUM(F5:F7)</f>
        <v>23938</v>
      </c>
      <c r="G92" s="35">
        <f>SUM(G5:G7)</f>
        <v>202321</v>
      </c>
      <c r="H92" s="35">
        <f>SUM(H5:H7)</f>
        <v>0</v>
      </c>
      <c r="I92" s="36">
        <f t="shared" ref="I92:I104" si="42">F92+G92+H92</f>
        <v>226259</v>
      </c>
      <c r="J92" s="34">
        <f>SUM(J5:J7)</f>
        <v>22738</v>
      </c>
      <c r="K92" s="35">
        <f>SUM(K5:K7)</f>
        <v>203521</v>
      </c>
      <c r="L92" s="35">
        <f>SUM(L5:L7)</f>
        <v>0</v>
      </c>
      <c r="M92" s="36">
        <f t="shared" ref="M92:M104" si="43">J92+K92+L92</f>
        <v>226259</v>
      </c>
      <c r="N92" s="34">
        <f>SUM(N5:N7)</f>
        <v>22653</v>
      </c>
      <c r="O92" s="35">
        <f>SUM(O5:O7)</f>
        <v>203606</v>
      </c>
      <c r="P92" s="35">
        <f>SUM(P5:P7)</f>
        <v>0</v>
      </c>
      <c r="Q92" s="36">
        <f t="shared" ref="Q92:Q104" si="44">N92+O92+P92</f>
        <v>226259</v>
      </c>
      <c r="R92" s="34">
        <f>SUM(R5:R7)</f>
        <v>22092</v>
      </c>
      <c r="S92" s="35">
        <f>SUM(S5:S7)</f>
        <v>204167</v>
      </c>
      <c r="T92" s="35">
        <f>SUM(T5:T7)</f>
        <v>0</v>
      </c>
      <c r="U92" s="36">
        <f t="shared" ref="U92:U104" si="45">R92+S92+T92</f>
        <v>226259</v>
      </c>
      <c r="V92" s="34">
        <f>SUM(V5:V7)</f>
        <v>23201</v>
      </c>
      <c r="W92" s="35">
        <f>SUM(W5:W7)</f>
        <v>203058</v>
      </c>
      <c r="X92" s="35">
        <f>SUM(X5:X7)</f>
        <v>0</v>
      </c>
      <c r="Y92" s="36">
        <f t="shared" ref="Y92:Y104" si="46">V92+W92+X92</f>
        <v>226259</v>
      </c>
      <c r="Z92" s="34">
        <f>SUM(Z5:Z7)</f>
        <v>22438</v>
      </c>
      <c r="AA92" s="35">
        <f>SUM(AA5:AA7)</f>
        <v>203821</v>
      </c>
      <c r="AB92" s="35">
        <f>SUM(AB5:AB7)</f>
        <v>0</v>
      </c>
      <c r="AC92" s="36">
        <f t="shared" ref="AC92:AC104" si="47">Z92+AA92+AB92</f>
        <v>226259</v>
      </c>
      <c r="AD92" s="34">
        <f>SUM(AD5:AD7)</f>
        <v>22760</v>
      </c>
      <c r="AE92" s="35">
        <f>SUM(AE5:AE7)</f>
        <v>203499</v>
      </c>
      <c r="AF92" s="35">
        <f>SUM(AF5:AF7)</f>
        <v>0</v>
      </c>
      <c r="AG92" s="36">
        <f t="shared" ref="AG92:AG104" si="48">AD92+AE92+AF92</f>
        <v>226259</v>
      </c>
      <c r="AH92" s="34">
        <f>SUM(AH5:AH7)</f>
        <v>22796</v>
      </c>
      <c r="AI92" s="35">
        <f>SUM(AI5:AI7)</f>
        <v>203463</v>
      </c>
      <c r="AJ92" s="35">
        <f>SUM(AJ5:AJ7)</f>
        <v>0</v>
      </c>
      <c r="AK92" s="36">
        <f t="shared" ref="AK92:AK104" si="49">AH92+AI92+AJ92</f>
        <v>226259</v>
      </c>
      <c r="AL92" s="34">
        <f>SUM(AL5:AL7)</f>
        <v>22182</v>
      </c>
      <c r="AM92" s="35">
        <f>SUM(AM5:AM7)</f>
        <v>204077</v>
      </c>
      <c r="AN92" s="35">
        <f>SUM(AN5:AN7)</f>
        <v>0</v>
      </c>
      <c r="AO92" s="36">
        <f t="shared" ref="AO92:AO104" si="50">AL92+AM92+AN92</f>
        <v>226259</v>
      </c>
    </row>
    <row r="93" spans="1:41" ht="23.25" customHeight="1" x14ac:dyDescent="0.15">
      <c r="A93" s="33" t="s">
        <v>72</v>
      </c>
      <c r="B93" s="34">
        <f>SUM(B9:B11)</f>
        <v>25522</v>
      </c>
      <c r="C93" s="35">
        <f>SUM(C9:C11)</f>
        <v>219234</v>
      </c>
      <c r="D93" s="35">
        <f>SUM(D9:D11)</f>
        <v>0</v>
      </c>
      <c r="E93" s="36">
        <f t="shared" si="41"/>
        <v>244756</v>
      </c>
      <c r="F93" s="34">
        <f>SUM(F9:F11)</f>
        <v>27093</v>
      </c>
      <c r="G93" s="35">
        <f>SUM(G9:G11)</f>
        <v>217663</v>
      </c>
      <c r="H93" s="35">
        <f>SUM(H9:H11)</f>
        <v>0</v>
      </c>
      <c r="I93" s="36">
        <f t="shared" si="42"/>
        <v>244756</v>
      </c>
      <c r="J93" s="34">
        <f>SUM(J9:J11)</f>
        <v>25512</v>
      </c>
      <c r="K93" s="35">
        <f>SUM(K9:K11)</f>
        <v>219244</v>
      </c>
      <c r="L93" s="35">
        <f>SUM(L9:L11)</f>
        <v>0</v>
      </c>
      <c r="M93" s="36">
        <f t="shared" si="43"/>
        <v>244756</v>
      </c>
      <c r="N93" s="34">
        <f>SUM(N9:N11)</f>
        <v>25780</v>
      </c>
      <c r="O93" s="35">
        <f>SUM(O9:O11)</f>
        <v>218976</v>
      </c>
      <c r="P93" s="35">
        <f>SUM(P9:P11)</f>
        <v>0</v>
      </c>
      <c r="Q93" s="36">
        <f t="shared" si="44"/>
        <v>244756</v>
      </c>
      <c r="R93" s="34">
        <f>SUM(R9:R11)</f>
        <v>24877</v>
      </c>
      <c r="S93" s="35">
        <f>SUM(S9:S11)</f>
        <v>219879</v>
      </c>
      <c r="T93" s="35">
        <f>SUM(T9:T11)</f>
        <v>0</v>
      </c>
      <c r="U93" s="36">
        <f t="shared" si="45"/>
        <v>244756</v>
      </c>
      <c r="V93" s="34">
        <f>SUM(V9:V11)</f>
        <v>26135</v>
      </c>
      <c r="W93" s="35">
        <f>SUM(W9:W11)</f>
        <v>218621</v>
      </c>
      <c r="X93" s="35">
        <f>SUM(X9:X11)</f>
        <v>0</v>
      </c>
      <c r="Y93" s="36">
        <f t="shared" si="46"/>
        <v>244756</v>
      </c>
      <c r="Z93" s="34">
        <f>SUM(Z9:Z11)</f>
        <v>25275</v>
      </c>
      <c r="AA93" s="35">
        <f>SUM(AA9:AA11)</f>
        <v>219481</v>
      </c>
      <c r="AB93" s="35">
        <f>SUM(AB9:AB11)</f>
        <v>0</v>
      </c>
      <c r="AC93" s="36">
        <f t="shared" si="47"/>
        <v>244756</v>
      </c>
      <c r="AD93" s="34">
        <f>SUM(AD9:AD11)</f>
        <v>25676</v>
      </c>
      <c r="AE93" s="35">
        <f>SUM(AE9:AE11)</f>
        <v>219080</v>
      </c>
      <c r="AF93" s="35">
        <f>SUM(AF9:AF11)</f>
        <v>0</v>
      </c>
      <c r="AG93" s="36">
        <f t="shared" si="48"/>
        <v>244756</v>
      </c>
      <c r="AH93" s="34">
        <f>SUM(AH9:AH11)</f>
        <v>25696</v>
      </c>
      <c r="AI93" s="35">
        <f>SUM(AI9:AI11)</f>
        <v>219060</v>
      </c>
      <c r="AJ93" s="35">
        <f>SUM(AJ9:AJ11)</f>
        <v>0</v>
      </c>
      <c r="AK93" s="36">
        <f t="shared" si="49"/>
        <v>244756</v>
      </c>
      <c r="AL93" s="34">
        <f>SUM(AL9:AL11)</f>
        <v>24958</v>
      </c>
      <c r="AM93" s="35">
        <f>SUM(AM9:AM11)</f>
        <v>219798</v>
      </c>
      <c r="AN93" s="35">
        <f>SUM(AN9:AN11)</f>
        <v>0</v>
      </c>
      <c r="AO93" s="36">
        <f t="shared" si="50"/>
        <v>244756</v>
      </c>
    </row>
    <row r="94" spans="1:41" ht="23.25" customHeight="1" x14ac:dyDescent="0.15">
      <c r="A94" s="33" t="s">
        <v>73</v>
      </c>
      <c r="B94" s="34">
        <f>B13+B14</f>
        <v>14044</v>
      </c>
      <c r="C94" s="35">
        <f>C13+C14</f>
        <v>164772</v>
      </c>
      <c r="D94" s="35">
        <f>D13+D14</f>
        <v>0</v>
      </c>
      <c r="E94" s="36">
        <f t="shared" si="41"/>
        <v>178816</v>
      </c>
      <c r="F94" s="34">
        <f>F13+F14</f>
        <v>14250</v>
      </c>
      <c r="G94" s="35">
        <f>G13+G14</f>
        <v>164566</v>
      </c>
      <c r="H94" s="35">
        <f>H13+H14</f>
        <v>0</v>
      </c>
      <c r="I94" s="36">
        <f t="shared" si="42"/>
        <v>178816</v>
      </c>
      <c r="J94" s="34">
        <f>J13+J14</f>
        <v>14402</v>
      </c>
      <c r="K94" s="35">
        <f>K13+K14</f>
        <v>164414</v>
      </c>
      <c r="L94" s="35">
        <f>L13+L14</f>
        <v>0</v>
      </c>
      <c r="M94" s="36">
        <f t="shared" si="43"/>
        <v>178816</v>
      </c>
      <c r="N94" s="34">
        <f>N13+N14</f>
        <v>14189</v>
      </c>
      <c r="O94" s="35">
        <f>O13+O14</f>
        <v>164627</v>
      </c>
      <c r="P94" s="35">
        <f>P13+P14</f>
        <v>0</v>
      </c>
      <c r="Q94" s="36">
        <f t="shared" si="44"/>
        <v>178816</v>
      </c>
      <c r="R94" s="34">
        <f>R13+R14</f>
        <v>14001</v>
      </c>
      <c r="S94" s="35">
        <f>S13+S14</f>
        <v>164815</v>
      </c>
      <c r="T94" s="35">
        <f>T13+T14</f>
        <v>0</v>
      </c>
      <c r="U94" s="36">
        <f t="shared" si="45"/>
        <v>178816</v>
      </c>
      <c r="V94" s="34">
        <f>V13+V14</f>
        <v>15020</v>
      </c>
      <c r="W94" s="35">
        <f>W13+W14</f>
        <v>163796</v>
      </c>
      <c r="X94" s="35">
        <f>X13+X14</f>
        <v>0</v>
      </c>
      <c r="Y94" s="36">
        <f t="shared" si="46"/>
        <v>178816</v>
      </c>
      <c r="Z94" s="34">
        <f>Z13+Z14</f>
        <v>13871</v>
      </c>
      <c r="AA94" s="35">
        <f>AA13+AA14</f>
        <v>164945</v>
      </c>
      <c r="AB94" s="35">
        <f>AB13+AB14</f>
        <v>0</v>
      </c>
      <c r="AC94" s="36">
        <f t="shared" si="47"/>
        <v>178816</v>
      </c>
      <c r="AD94" s="34">
        <f>AD13+AD14</f>
        <v>14098</v>
      </c>
      <c r="AE94" s="35">
        <f>AE13+AE14</f>
        <v>164718</v>
      </c>
      <c r="AF94" s="35">
        <f>AF13+AF14</f>
        <v>0</v>
      </c>
      <c r="AG94" s="36">
        <f t="shared" si="48"/>
        <v>178816</v>
      </c>
      <c r="AH94" s="34">
        <f>AH13+AH14</f>
        <v>14353</v>
      </c>
      <c r="AI94" s="35">
        <f>AI13+AI14</f>
        <v>164463</v>
      </c>
      <c r="AJ94" s="35">
        <f>AJ13+AJ14</f>
        <v>0</v>
      </c>
      <c r="AK94" s="36">
        <f t="shared" si="49"/>
        <v>178816</v>
      </c>
      <c r="AL94" s="34">
        <f>AL13+AL14</f>
        <v>13620</v>
      </c>
      <c r="AM94" s="35">
        <f>AM13+AM14</f>
        <v>165196</v>
      </c>
      <c r="AN94" s="35">
        <f>AN13+AN14</f>
        <v>0</v>
      </c>
      <c r="AO94" s="36">
        <f t="shared" si="50"/>
        <v>178816</v>
      </c>
    </row>
    <row r="95" spans="1:41" ht="23.25" customHeight="1" x14ac:dyDescent="0.15">
      <c r="A95" s="33" t="s">
        <v>74</v>
      </c>
      <c r="B95" s="34">
        <f>B16</f>
        <v>28781</v>
      </c>
      <c r="C95" s="35">
        <f>C16</f>
        <v>247693</v>
      </c>
      <c r="D95" s="35">
        <f>D16</f>
        <v>0</v>
      </c>
      <c r="E95" s="36">
        <f t="shared" si="41"/>
        <v>276474</v>
      </c>
      <c r="F95" s="34">
        <f>F16</f>
        <v>30270</v>
      </c>
      <c r="G95" s="35">
        <f>G16</f>
        <v>246204</v>
      </c>
      <c r="H95" s="35">
        <f>H16</f>
        <v>0</v>
      </c>
      <c r="I95" s="36">
        <f t="shared" si="42"/>
        <v>276474</v>
      </c>
      <c r="J95" s="34">
        <f>J16</f>
        <v>28820</v>
      </c>
      <c r="K95" s="35">
        <f>K16</f>
        <v>247654</v>
      </c>
      <c r="L95" s="35">
        <f>L16</f>
        <v>0</v>
      </c>
      <c r="M95" s="36">
        <f t="shared" si="43"/>
        <v>276474</v>
      </c>
      <c r="N95" s="34">
        <f>N16</f>
        <v>28812</v>
      </c>
      <c r="O95" s="35">
        <f>O16</f>
        <v>247662</v>
      </c>
      <c r="P95" s="35">
        <f>P16</f>
        <v>0</v>
      </c>
      <c r="Q95" s="36">
        <f t="shared" si="44"/>
        <v>276474</v>
      </c>
      <c r="R95" s="34">
        <f>R16</f>
        <v>27953</v>
      </c>
      <c r="S95" s="35">
        <f>S16</f>
        <v>248521</v>
      </c>
      <c r="T95" s="35">
        <f>T16</f>
        <v>0</v>
      </c>
      <c r="U95" s="36">
        <f t="shared" si="45"/>
        <v>276474</v>
      </c>
      <c r="V95" s="34">
        <f>V16</f>
        <v>29327</v>
      </c>
      <c r="W95" s="35">
        <f>W16</f>
        <v>247147</v>
      </c>
      <c r="X95" s="35">
        <f>X16</f>
        <v>0</v>
      </c>
      <c r="Y95" s="36">
        <f t="shared" si="46"/>
        <v>276474</v>
      </c>
      <c r="Z95" s="34">
        <f>Z16</f>
        <v>28458</v>
      </c>
      <c r="AA95" s="35">
        <f>AA16</f>
        <v>248016</v>
      </c>
      <c r="AB95" s="35">
        <f>AB16</f>
        <v>0</v>
      </c>
      <c r="AC95" s="36">
        <f t="shared" si="47"/>
        <v>276474</v>
      </c>
      <c r="AD95" s="34">
        <f>AD16</f>
        <v>28845</v>
      </c>
      <c r="AE95" s="35">
        <f>AE16</f>
        <v>247629</v>
      </c>
      <c r="AF95" s="35">
        <f>AF16</f>
        <v>0</v>
      </c>
      <c r="AG95" s="36">
        <f t="shared" si="48"/>
        <v>276474</v>
      </c>
      <c r="AH95" s="34">
        <f>AH16</f>
        <v>28883</v>
      </c>
      <c r="AI95" s="35">
        <f>AI16</f>
        <v>247591</v>
      </c>
      <c r="AJ95" s="35">
        <f>AJ16</f>
        <v>0</v>
      </c>
      <c r="AK95" s="36">
        <f t="shared" si="49"/>
        <v>276474</v>
      </c>
      <c r="AL95" s="34">
        <f>AL16</f>
        <v>28036</v>
      </c>
      <c r="AM95" s="35">
        <f>AM16</f>
        <v>248438</v>
      </c>
      <c r="AN95" s="35">
        <f>AN16</f>
        <v>0</v>
      </c>
      <c r="AO95" s="36">
        <f t="shared" si="50"/>
        <v>276474</v>
      </c>
    </row>
    <row r="96" spans="1:41" ht="23.25" customHeight="1" x14ac:dyDescent="0.15">
      <c r="A96" s="33" t="s">
        <v>75</v>
      </c>
      <c r="B96" s="34">
        <f>B18+B19</f>
        <v>23037</v>
      </c>
      <c r="C96" s="35">
        <f>C18+C19</f>
        <v>204904</v>
      </c>
      <c r="D96" s="35">
        <f>D18+D19</f>
        <v>0</v>
      </c>
      <c r="E96" s="36">
        <f t="shared" si="41"/>
        <v>227941</v>
      </c>
      <c r="F96" s="34">
        <f>F18+F19</f>
        <v>24441</v>
      </c>
      <c r="G96" s="35">
        <f>G18+G19</f>
        <v>203500</v>
      </c>
      <c r="H96" s="35">
        <f>H18+H19</f>
        <v>0</v>
      </c>
      <c r="I96" s="36">
        <f t="shared" si="42"/>
        <v>227941</v>
      </c>
      <c r="J96" s="34">
        <f>J18+J19</f>
        <v>23185</v>
      </c>
      <c r="K96" s="35">
        <f>K18+K19</f>
        <v>204756</v>
      </c>
      <c r="L96" s="35">
        <f>L18+L19</f>
        <v>0</v>
      </c>
      <c r="M96" s="36">
        <f t="shared" si="43"/>
        <v>227941</v>
      </c>
      <c r="N96" s="34">
        <f>N18+N19</f>
        <v>23070</v>
      </c>
      <c r="O96" s="35">
        <f>O18+O19</f>
        <v>204871</v>
      </c>
      <c r="P96" s="35">
        <f>P18+P19</f>
        <v>0</v>
      </c>
      <c r="Q96" s="36">
        <f t="shared" si="44"/>
        <v>227941</v>
      </c>
      <c r="R96" s="34">
        <f>R18+R19</f>
        <v>22250</v>
      </c>
      <c r="S96" s="35">
        <f>S18+S19</f>
        <v>205691</v>
      </c>
      <c r="T96" s="35">
        <f>T18+T19</f>
        <v>0</v>
      </c>
      <c r="U96" s="36">
        <f t="shared" si="45"/>
        <v>227941</v>
      </c>
      <c r="V96" s="34">
        <f>V18+V19</f>
        <v>23587</v>
      </c>
      <c r="W96" s="35">
        <f>W18+W19</f>
        <v>204354</v>
      </c>
      <c r="X96" s="35">
        <f>X18+X19</f>
        <v>0</v>
      </c>
      <c r="Y96" s="36">
        <f t="shared" si="46"/>
        <v>227941</v>
      </c>
      <c r="Z96" s="34">
        <f>Z18+Z19</f>
        <v>22511</v>
      </c>
      <c r="AA96" s="35">
        <f>AA18+AA19</f>
        <v>205430</v>
      </c>
      <c r="AB96" s="35">
        <f>AB18+AB19</f>
        <v>0</v>
      </c>
      <c r="AC96" s="36">
        <f t="shared" si="47"/>
        <v>227941</v>
      </c>
      <c r="AD96" s="34">
        <f>AD18+AD19</f>
        <v>23073</v>
      </c>
      <c r="AE96" s="35">
        <f>AE18+AE19</f>
        <v>204868</v>
      </c>
      <c r="AF96" s="35">
        <f>AF18+AF19</f>
        <v>0</v>
      </c>
      <c r="AG96" s="36">
        <f t="shared" si="48"/>
        <v>227941</v>
      </c>
      <c r="AH96" s="34">
        <f>AH18+AH19</f>
        <v>23011</v>
      </c>
      <c r="AI96" s="35">
        <f>AI18+AI19</f>
        <v>204930</v>
      </c>
      <c r="AJ96" s="35">
        <f>AJ18+AJ19</f>
        <v>0</v>
      </c>
      <c r="AK96" s="36">
        <f t="shared" si="49"/>
        <v>227941</v>
      </c>
      <c r="AL96" s="34">
        <f>AL18+AL19</f>
        <v>22095</v>
      </c>
      <c r="AM96" s="35">
        <f>AM18+AM19</f>
        <v>205846</v>
      </c>
      <c r="AN96" s="35">
        <f>AN18+AN19</f>
        <v>0</v>
      </c>
      <c r="AO96" s="36">
        <f t="shared" si="50"/>
        <v>227941</v>
      </c>
    </row>
    <row r="97" spans="1:41" ht="23.25" customHeight="1" x14ac:dyDescent="0.15">
      <c r="A97" s="33" t="s">
        <v>76</v>
      </c>
      <c r="B97" s="34">
        <f>B21+B22</f>
        <v>17942</v>
      </c>
      <c r="C97" s="35">
        <f>C21+C22</f>
        <v>173967</v>
      </c>
      <c r="D97" s="35">
        <f>D21+D22</f>
        <v>0</v>
      </c>
      <c r="E97" s="36">
        <f t="shared" si="41"/>
        <v>191909</v>
      </c>
      <c r="F97" s="34">
        <f>F21+F22</f>
        <v>19054</v>
      </c>
      <c r="G97" s="35">
        <f>G21+G22</f>
        <v>172855</v>
      </c>
      <c r="H97" s="35">
        <f>H21+H22</f>
        <v>0</v>
      </c>
      <c r="I97" s="36">
        <f t="shared" si="42"/>
        <v>191909</v>
      </c>
      <c r="J97" s="34">
        <f>J21+J22</f>
        <v>18079</v>
      </c>
      <c r="K97" s="35">
        <f>K21+K22</f>
        <v>173830</v>
      </c>
      <c r="L97" s="35">
        <f>L21+L22</f>
        <v>0</v>
      </c>
      <c r="M97" s="36">
        <f t="shared" si="43"/>
        <v>191909</v>
      </c>
      <c r="N97" s="34">
        <f>N21+N22</f>
        <v>18024</v>
      </c>
      <c r="O97" s="35">
        <f>O21+O22</f>
        <v>173885</v>
      </c>
      <c r="P97" s="35">
        <f>P21+P22</f>
        <v>0</v>
      </c>
      <c r="Q97" s="36">
        <f t="shared" si="44"/>
        <v>191909</v>
      </c>
      <c r="R97" s="34">
        <f>R21+R22</f>
        <v>17535</v>
      </c>
      <c r="S97" s="35">
        <f>S21+S22</f>
        <v>174374</v>
      </c>
      <c r="T97" s="35">
        <f>T21+T22</f>
        <v>0</v>
      </c>
      <c r="U97" s="36">
        <f t="shared" si="45"/>
        <v>191909</v>
      </c>
      <c r="V97" s="34">
        <f>V21+V22</f>
        <v>18395</v>
      </c>
      <c r="W97" s="35">
        <f>W21+W22</f>
        <v>173514</v>
      </c>
      <c r="X97" s="35">
        <f>X21+X22</f>
        <v>0</v>
      </c>
      <c r="Y97" s="36">
        <f t="shared" si="46"/>
        <v>191909</v>
      </c>
      <c r="Z97" s="34">
        <f>Z21+Z22</f>
        <v>17706</v>
      </c>
      <c r="AA97" s="35">
        <f>AA21+AA22</f>
        <v>174203</v>
      </c>
      <c r="AB97" s="35">
        <f>AB21+AB22</f>
        <v>0</v>
      </c>
      <c r="AC97" s="36">
        <f t="shared" si="47"/>
        <v>191909</v>
      </c>
      <c r="AD97" s="34">
        <f>AD21+AD22</f>
        <v>18040</v>
      </c>
      <c r="AE97" s="35">
        <f>AE21+AE22</f>
        <v>173869</v>
      </c>
      <c r="AF97" s="35">
        <f>AF21+AF22</f>
        <v>0</v>
      </c>
      <c r="AG97" s="36">
        <f t="shared" si="48"/>
        <v>191909</v>
      </c>
      <c r="AH97" s="34">
        <f>AH21+AH22</f>
        <v>18046</v>
      </c>
      <c r="AI97" s="35">
        <f>AI21+AI22</f>
        <v>173863</v>
      </c>
      <c r="AJ97" s="35">
        <f>AJ21+AJ22</f>
        <v>0</v>
      </c>
      <c r="AK97" s="36">
        <f t="shared" si="49"/>
        <v>191909</v>
      </c>
      <c r="AL97" s="34">
        <f>AL21+AL22</f>
        <v>17336</v>
      </c>
      <c r="AM97" s="35">
        <f>AM21+AM22</f>
        <v>174573</v>
      </c>
      <c r="AN97" s="35">
        <f>AN21+AN22</f>
        <v>0</v>
      </c>
      <c r="AO97" s="36">
        <f t="shared" si="50"/>
        <v>191909</v>
      </c>
    </row>
    <row r="98" spans="1:41" ht="23.25" customHeight="1" x14ac:dyDescent="0.15">
      <c r="A98" s="33" t="s">
        <v>77</v>
      </c>
      <c r="B98" s="34">
        <f>B24+B25+B26</f>
        <v>21584</v>
      </c>
      <c r="C98" s="35">
        <f>C24+C25+C26</f>
        <v>200415</v>
      </c>
      <c r="D98" s="35">
        <f>D24+D25+D26</f>
        <v>0</v>
      </c>
      <c r="E98" s="36">
        <f t="shared" si="41"/>
        <v>221999</v>
      </c>
      <c r="F98" s="34">
        <f>F24+F25+F26</f>
        <v>22906</v>
      </c>
      <c r="G98" s="35">
        <f>G24+G25+G26</f>
        <v>199093</v>
      </c>
      <c r="H98" s="35">
        <f>H24+H25+H26</f>
        <v>0</v>
      </c>
      <c r="I98" s="36">
        <f t="shared" si="42"/>
        <v>221999</v>
      </c>
      <c r="J98" s="34">
        <f>J24+J25+J26</f>
        <v>21457</v>
      </c>
      <c r="K98" s="35">
        <f>K24+K25+K26</f>
        <v>200542</v>
      </c>
      <c r="L98" s="35">
        <f>L24+L25+L26</f>
        <v>0</v>
      </c>
      <c r="M98" s="36">
        <f t="shared" si="43"/>
        <v>221999</v>
      </c>
      <c r="N98" s="34">
        <f>N24+N25+N26</f>
        <v>21652</v>
      </c>
      <c r="O98" s="35">
        <f>O24+O25+O26</f>
        <v>200347</v>
      </c>
      <c r="P98" s="35">
        <f>P24+P25+P26</f>
        <v>0</v>
      </c>
      <c r="Q98" s="36">
        <f t="shared" si="44"/>
        <v>221999</v>
      </c>
      <c r="R98" s="34">
        <f>R24+R25+R26</f>
        <v>20958</v>
      </c>
      <c r="S98" s="35">
        <f>S24+S25+S26</f>
        <v>201041</v>
      </c>
      <c r="T98" s="35">
        <f>T24+T25+T26</f>
        <v>0</v>
      </c>
      <c r="U98" s="36">
        <f t="shared" si="45"/>
        <v>221999</v>
      </c>
      <c r="V98" s="34">
        <f>V24+V25+V26</f>
        <v>21849</v>
      </c>
      <c r="W98" s="35">
        <f>W24+W25+W26</f>
        <v>200150</v>
      </c>
      <c r="X98" s="35">
        <f>X24+X25+X26</f>
        <v>0</v>
      </c>
      <c r="Y98" s="36">
        <f t="shared" si="46"/>
        <v>221999</v>
      </c>
      <c r="Z98" s="34">
        <f>Z24+Z25+Z26</f>
        <v>21233</v>
      </c>
      <c r="AA98" s="35">
        <f>AA24+AA25+AA26</f>
        <v>200766</v>
      </c>
      <c r="AB98" s="35">
        <f>AB24+AB25+AB26</f>
        <v>0</v>
      </c>
      <c r="AC98" s="36">
        <f t="shared" si="47"/>
        <v>221999</v>
      </c>
      <c r="AD98" s="34">
        <f>AD24+AD25+AD26</f>
        <v>21661</v>
      </c>
      <c r="AE98" s="35">
        <f>AE24+AE25+AE26</f>
        <v>200338</v>
      </c>
      <c r="AF98" s="35">
        <f>AF24+AF25+AF26</f>
        <v>0</v>
      </c>
      <c r="AG98" s="36">
        <f t="shared" si="48"/>
        <v>221999</v>
      </c>
      <c r="AH98" s="34">
        <f>AH24+AH25+AH26</f>
        <v>21601</v>
      </c>
      <c r="AI98" s="35">
        <f>AI24+AI25+AI26</f>
        <v>200398</v>
      </c>
      <c r="AJ98" s="35">
        <f>AJ24+AJ25+AJ26</f>
        <v>0</v>
      </c>
      <c r="AK98" s="36">
        <f t="shared" si="49"/>
        <v>221999</v>
      </c>
      <c r="AL98" s="34">
        <f>AL24+AL25+AL26</f>
        <v>20901</v>
      </c>
      <c r="AM98" s="35">
        <f>AM24+AM25+AM26</f>
        <v>201098</v>
      </c>
      <c r="AN98" s="35">
        <f>AN24+AN25+AN26</f>
        <v>0</v>
      </c>
      <c r="AO98" s="36">
        <f t="shared" si="50"/>
        <v>221999</v>
      </c>
    </row>
    <row r="99" spans="1:41" ht="23.25" customHeight="1" x14ac:dyDescent="0.15">
      <c r="A99" s="33" t="s">
        <v>78</v>
      </c>
      <c r="B99" s="34">
        <f>B28+B29</f>
        <v>24267</v>
      </c>
      <c r="C99" s="35">
        <f>C28+C29</f>
        <v>197077</v>
      </c>
      <c r="D99" s="35">
        <f>D28+D29</f>
        <v>0</v>
      </c>
      <c r="E99" s="36">
        <f t="shared" si="41"/>
        <v>221344</v>
      </c>
      <c r="F99" s="34">
        <f>F28+F29</f>
        <v>25917</v>
      </c>
      <c r="G99" s="35">
        <f>G28+G29</f>
        <v>195427</v>
      </c>
      <c r="H99" s="35">
        <f>H28+H29</f>
        <v>0</v>
      </c>
      <c r="I99" s="36">
        <f t="shared" si="42"/>
        <v>221344</v>
      </c>
      <c r="J99" s="34">
        <f>J28+J29</f>
        <v>24244</v>
      </c>
      <c r="K99" s="35">
        <f>K28+K29</f>
        <v>197100</v>
      </c>
      <c r="L99" s="35">
        <f>L28+L29</f>
        <v>0</v>
      </c>
      <c r="M99" s="36">
        <f t="shared" si="43"/>
        <v>221344</v>
      </c>
      <c r="N99" s="34">
        <f>N28+N29</f>
        <v>24583</v>
      </c>
      <c r="O99" s="35">
        <f>O28+O29</f>
        <v>196761</v>
      </c>
      <c r="P99" s="35">
        <f>P28+P29</f>
        <v>0</v>
      </c>
      <c r="Q99" s="36">
        <f t="shared" si="44"/>
        <v>221344</v>
      </c>
      <c r="R99" s="34">
        <f>R28+R29</f>
        <v>23561</v>
      </c>
      <c r="S99" s="35">
        <f>S28+S29</f>
        <v>197783</v>
      </c>
      <c r="T99" s="35">
        <f>T28+T29</f>
        <v>0</v>
      </c>
      <c r="U99" s="36">
        <f t="shared" si="45"/>
        <v>221344</v>
      </c>
      <c r="V99" s="34">
        <f>V28+V29</f>
        <v>24772</v>
      </c>
      <c r="W99" s="35">
        <f>W28+W29</f>
        <v>196572</v>
      </c>
      <c r="X99" s="35">
        <f>X28+X29</f>
        <v>0</v>
      </c>
      <c r="Y99" s="36">
        <f t="shared" si="46"/>
        <v>221344</v>
      </c>
      <c r="Z99" s="34">
        <f>Z28+Z29</f>
        <v>24049</v>
      </c>
      <c r="AA99" s="35">
        <f>AA28+AA29</f>
        <v>197295</v>
      </c>
      <c r="AB99" s="35">
        <f>AB28+AB29</f>
        <v>0</v>
      </c>
      <c r="AC99" s="36">
        <f t="shared" si="47"/>
        <v>221344</v>
      </c>
      <c r="AD99" s="34">
        <f>AD28+AD29</f>
        <v>24442</v>
      </c>
      <c r="AE99" s="35">
        <f>AE28+AE29</f>
        <v>196902</v>
      </c>
      <c r="AF99" s="35">
        <f>AF28+AF29</f>
        <v>0</v>
      </c>
      <c r="AG99" s="36">
        <f t="shared" si="48"/>
        <v>221344</v>
      </c>
      <c r="AH99" s="34">
        <f>AH28+AH29</f>
        <v>24424</v>
      </c>
      <c r="AI99" s="35">
        <f>AI28+AI29</f>
        <v>196920</v>
      </c>
      <c r="AJ99" s="35">
        <f>AJ28+AJ29</f>
        <v>0</v>
      </c>
      <c r="AK99" s="36">
        <f t="shared" si="49"/>
        <v>221344</v>
      </c>
      <c r="AL99" s="34">
        <f>AL28+AL29</f>
        <v>23711</v>
      </c>
      <c r="AM99" s="35">
        <f>AM28+AM29</f>
        <v>197633</v>
      </c>
      <c r="AN99" s="35">
        <f>AN28+AN29</f>
        <v>0</v>
      </c>
      <c r="AO99" s="36">
        <f t="shared" si="50"/>
        <v>221344</v>
      </c>
    </row>
    <row r="100" spans="1:41" ht="23.25" customHeight="1" x14ac:dyDescent="0.15">
      <c r="A100" s="33" t="s">
        <v>79</v>
      </c>
      <c r="B100" s="34">
        <f>SUM(B31:B34)</f>
        <v>18299</v>
      </c>
      <c r="C100" s="35">
        <f>SUM(C31:C34)</f>
        <v>201184</v>
      </c>
      <c r="D100" s="35">
        <f>SUM(D31:D34)</f>
        <v>0</v>
      </c>
      <c r="E100" s="36">
        <f t="shared" si="41"/>
        <v>219483</v>
      </c>
      <c r="F100" s="34">
        <f>SUM(F31:F34)</f>
        <v>18799</v>
      </c>
      <c r="G100" s="35">
        <f>SUM(G31:G34)</f>
        <v>200684</v>
      </c>
      <c r="H100" s="35">
        <f>SUM(H31:H34)</f>
        <v>0</v>
      </c>
      <c r="I100" s="36">
        <f t="shared" si="42"/>
        <v>219483</v>
      </c>
      <c r="J100" s="34">
        <f>SUM(J31:J34)</f>
        <v>18275</v>
      </c>
      <c r="K100" s="35">
        <f>SUM(K31:K34)</f>
        <v>201208</v>
      </c>
      <c r="L100" s="35">
        <f>SUM(L31:L34)</f>
        <v>0</v>
      </c>
      <c r="M100" s="36">
        <f t="shared" si="43"/>
        <v>219483</v>
      </c>
      <c r="N100" s="34">
        <f>SUM(N31:N34)</f>
        <v>18250</v>
      </c>
      <c r="O100" s="35">
        <f>SUM(O31:O34)</f>
        <v>201233</v>
      </c>
      <c r="P100" s="35">
        <f>SUM(P31:P34)</f>
        <v>0</v>
      </c>
      <c r="Q100" s="36">
        <f t="shared" si="44"/>
        <v>219483</v>
      </c>
      <c r="R100" s="34">
        <f>SUM(R31:R34)</f>
        <v>17896</v>
      </c>
      <c r="S100" s="35">
        <f>SUM(S31:S34)</f>
        <v>201587</v>
      </c>
      <c r="T100" s="35">
        <f>SUM(T31:T34)</f>
        <v>0</v>
      </c>
      <c r="U100" s="36">
        <f t="shared" si="45"/>
        <v>219483</v>
      </c>
      <c r="V100" s="34">
        <f>SUM(V31:V34)</f>
        <v>19036</v>
      </c>
      <c r="W100" s="35">
        <f>SUM(W31:W34)</f>
        <v>200447</v>
      </c>
      <c r="X100" s="35">
        <f>SUM(X31:X34)</f>
        <v>0</v>
      </c>
      <c r="Y100" s="36">
        <f t="shared" si="46"/>
        <v>219483</v>
      </c>
      <c r="Z100" s="34">
        <f>SUM(Z31:Z34)</f>
        <v>17994</v>
      </c>
      <c r="AA100" s="35">
        <f>SUM(AA31:AA34)</f>
        <v>201489</v>
      </c>
      <c r="AB100" s="35">
        <f>SUM(AB31:AB34)</f>
        <v>0</v>
      </c>
      <c r="AC100" s="36">
        <f t="shared" si="47"/>
        <v>219483</v>
      </c>
      <c r="AD100" s="34">
        <f>SUM(AD31:AD34)</f>
        <v>18204</v>
      </c>
      <c r="AE100" s="35">
        <f>SUM(AE31:AE34)</f>
        <v>201279</v>
      </c>
      <c r="AF100" s="35">
        <f>SUM(AF31:AF34)</f>
        <v>0</v>
      </c>
      <c r="AG100" s="36">
        <f t="shared" si="48"/>
        <v>219483</v>
      </c>
      <c r="AH100" s="34">
        <f>SUM(AH31:AH34)</f>
        <v>18371</v>
      </c>
      <c r="AI100" s="35">
        <f>SUM(AI31:AI34)</f>
        <v>201112</v>
      </c>
      <c r="AJ100" s="35">
        <f>SUM(AJ31:AJ34)</f>
        <v>0</v>
      </c>
      <c r="AK100" s="36">
        <f t="shared" si="49"/>
        <v>219483</v>
      </c>
      <c r="AL100" s="34">
        <f>SUM(AL31:AL34)</f>
        <v>17735</v>
      </c>
      <c r="AM100" s="35">
        <f>SUM(AM31:AM34)</f>
        <v>201748</v>
      </c>
      <c r="AN100" s="35">
        <f>SUM(AN31:AN34)</f>
        <v>0</v>
      </c>
      <c r="AO100" s="36">
        <f t="shared" si="50"/>
        <v>219483</v>
      </c>
    </row>
    <row r="101" spans="1:41" ht="23.25" customHeight="1" x14ac:dyDescent="0.15">
      <c r="A101" s="33" t="s">
        <v>80</v>
      </c>
      <c r="B101" s="34">
        <f>SUM(B36:B43)+B45</f>
        <v>10495</v>
      </c>
      <c r="C101" s="35">
        <f>SUM(C36:C43)+C45</f>
        <v>180631</v>
      </c>
      <c r="D101" s="35">
        <f>SUM(D36:D43)+D45</f>
        <v>18</v>
      </c>
      <c r="E101" s="36">
        <f t="shared" si="41"/>
        <v>191144</v>
      </c>
      <c r="F101" s="34">
        <f>SUM(F36:F43)+F45</f>
        <v>10889</v>
      </c>
      <c r="G101" s="35">
        <f>SUM(G36:G43)+G45</f>
        <v>180246</v>
      </c>
      <c r="H101" s="35">
        <f>SUM(H36:H43)+H45</f>
        <v>9</v>
      </c>
      <c r="I101" s="36">
        <f t="shared" si="42"/>
        <v>191144</v>
      </c>
      <c r="J101" s="34">
        <f>SUM(J36:J43)+J45</f>
        <v>10169</v>
      </c>
      <c r="K101" s="35">
        <f>SUM(K36:K43)+K45</f>
        <v>180969</v>
      </c>
      <c r="L101" s="35">
        <f>SUM(L36:L43)+L45</f>
        <v>6</v>
      </c>
      <c r="M101" s="36">
        <f t="shared" si="43"/>
        <v>191144</v>
      </c>
      <c r="N101" s="34">
        <f>SUM(N36:N43)+N45</f>
        <v>10250</v>
      </c>
      <c r="O101" s="35">
        <f>SUM(O36:O43)+O45</f>
        <v>180889</v>
      </c>
      <c r="P101" s="35">
        <f>SUM(P36:P43)+P45</f>
        <v>5</v>
      </c>
      <c r="Q101" s="36">
        <f t="shared" si="44"/>
        <v>191144</v>
      </c>
      <c r="R101" s="34">
        <f>SUM(R36:R43)+R45</f>
        <v>9920</v>
      </c>
      <c r="S101" s="35">
        <f>SUM(S36:S43)+S45</f>
        <v>181221</v>
      </c>
      <c r="T101" s="35">
        <f>SUM(T36:T43)+T45</f>
        <v>3</v>
      </c>
      <c r="U101" s="36">
        <f t="shared" si="45"/>
        <v>191144</v>
      </c>
      <c r="V101" s="34">
        <f>SUM(V36:V43)+V45</f>
        <v>10267</v>
      </c>
      <c r="W101" s="35">
        <f>SUM(W36:W43)+W45</f>
        <v>180872</v>
      </c>
      <c r="X101" s="35">
        <f>SUM(X36:X43)+X45</f>
        <v>5</v>
      </c>
      <c r="Y101" s="36">
        <f t="shared" si="46"/>
        <v>191144</v>
      </c>
      <c r="Z101" s="34">
        <f>SUM(Z36:Z43)+Z45</f>
        <v>9904</v>
      </c>
      <c r="AA101" s="35">
        <f>SUM(AA36:AA43)+AA45</f>
        <v>181225</v>
      </c>
      <c r="AB101" s="35">
        <f>SUM(AB36:AB43)+AB45</f>
        <v>15</v>
      </c>
      <c r="AC101" s="36">
        <f t="shared" si="47"/>
        <v>191144</v>
      </c>
      <c r="AD101" s="34">
        <f>SUM(AD36:AD43)+AD45</f>
        <v>10039</v>
      </c>
      <c r="AE101" s="35">
        <f>SUM(AE36:AE43)+AE45</f>
        <v>181091</v>
      </c>
      <c r="AF101" s="35">
        <f>SUM(AF36:AF43)+AF45</f>
        <v>14</v>
      </c>
      <c r="AG101" s="36">
        <f t="shared" si="48"/>
        <v>191144</v>
      </c>
      <c r="AH101" s="34">
        <f>SUM(AH36:AH43)+AH45</f>
        <v>9851</v>
      </c>
      <c r="AI101" s="35">
        <f>SUM(AI36:AI43)+AI45</f>
        <v>181273</v>
      </c>
      <c r="AJ101" s="35">
        <f>SUM(AJ36:AJ43)+AJ45</f>
        <v>20</v>
      </c>
      <c r="AK101" s="36">
        <f t="shared" si="49"/>
        <v>191144</v>
      </c>
      <c r="AL101" s="34">
        <f>SUM(AL36:AL43)+AL45</f>
        <v>9634</v>
      </c>
      <c r="AM101" s="35">
        <f>SUM(AM36:AM43)+AM45</f>
        <v>181498</v>
      </c>
      <c r="AN101" s="35">
        <f>SUM(AN36:AN43)+AN45</f>
        <v>12</v>
      </c>
      <c r="AO101" s="36">
        <f t="shared" si="50"/>
        <v>191144</v>
      </c>
    </row>
    <row r="102" spans="1:41" ht="23.25" customHeight="1" x14ac:dyDescent="0.15">
      <c r="A102" s="33" t="s">
        <v>81</v>
      </c>
      <c r="B102" s="34">
        <f>SUM(B48:B52)+B57+B64+B67</f>
        <v>13259</v>
      </c>
      <c r="C102" s="35">
        <f>SUM(C48:C52)+C57+C64+C67</f>
        <v>185554</v>
      </c>
      <c r="D102" s="35">
        <f>SUM(D48:D52)+D57+D64+D67</f>
        <v>1</v>
      </c>
      <c r="E102" s="36">
        <f t="shared" si="41"/>
        <v>198814</v>
      </c>
      <c r="F102" s="34">
        <f>SUM(F48:F52)+F57+F64+F67</f>
        <v>13989</v>
      </c>
      <c r="G102" s="35">
        <f>SUM(G48:G52)+G57+G64+G67</f>
        <v>184825</v>
      </c>
      <c r="H102" s="35">
        <f>SUM(H48:H52)+H57+H64+H67</f>
        <v>0</v>
      </c>
      <c r="I102" s="36">
        <f t="shared" si="42"/>
        <v>198814</v>
      </c>
      <c r="J102" s="34">
        <f>SUM(J48:J52)+J57+J64+J67</f>
        <v>12913</v>
      </c>
      <c r="K102" s="35">
        <f>SUM(K48:K52)+K57+K64+K67</f>
        <v>185901</v>
      </c>
      <c r="L102" s="35">
        <f>SUM(L48:L52)+L57+L64+L67</f>
        <v>0</v>
      </c>
      <c r="M102" s="36">
        <f t="shared" si="43"/>
        <v>198814</v>
      </c>
      <c r="N102" s="34">
        <f>SUM(N48:N52)+N57+N64+N67</f>
        <v>13019</v>
      </c>
      <c r="O102" s="35">
        <f>SUM(O48:O52)+O57+O64+O67</f>
        <v>185795</v>
      </c>
      <c r="P102" s="35">
        <f>SUM(P48:P52)+P57+P64+P67</f>
        <v>0</v>
      </c>
      <c r="Q102" s="36">
        <f t="shared" si="44"/>
        <v>198814</v>
      </c>
      <c r="R102" s="34">
        <f>SUM(R48:R52)+R57+R64+R67</f>
        <v>12610</v>
      </c>
      <c r="S102" s="35">
        <f>SUM(S48:S52)+S57+S64+S67</f>
        <v>186204</v>
      </c>
      <c r="T102" s="35">
        <f>SUM(T48:T52)+T57+T64+T67</f>
        <v>0</v>
      </c>
      <c r="U102" s="36">
        <f t="shared" si="45"/>
        <v>198814</v>
      </c>
      <c r="V102" s="34">
        <f>SUM(V48:V52)+V57+V64+V67</f>
        <v>13111</v>
      </c>
      <c r="W102" s="35">
        <f>SUM(W48:W52)+W57+W64+W67</f>
        <v>185703</v>
      </c>
      <c r="X102" s="35">
        <f>SUM(X48:X52)+X57+X64+X67</f>
        <v>0</v>
      </c>
      <c r="Y102" s="36">
        <f t="shared" si="46"/>
        <v>198814</v>
      </c>
      <c r="Z102" s="34">
        <f>SUM(Z48:Z52)+Z57+Z64+Z67</f>
        <v>12617</v>
      </c>
      <c r="AA102" s="35">
        <f>SUM(AA48:AA52)+AA57+AA64+AA67</f>
        <v>186196</v>
      </c>
      <c r="AB102" s="35">
        <f>SUM(AB48:AB52)+AB57+AB64+AB67</f>
        <v>1</v>
      </c>
      <c r="AC102" s="36">
        <f t="shared" si="47"/>
        <v>198814</v>
      </c>
      <c r="AD102" s="34">
        <f>SUM(AD48:AD52)+AD57+AD64+AD67</f>
        <v>12808</v>
      </c>
      <c r="AE102" s="35">
        <f>SUM(AE48:AE52)+AE57+AE64+AE67</f>
        <v>186005</v>
      </c>
      <c r="AF102" s="35">
        <f>SUM(AF48:AF52)+AF57+AF64+AF67</f>
        <v>1</v>
      </c>
      <c r="AG102" s="36">
        <f t="shared" si="48"/>
        <v>198814</v>
      </c>
      <c r="AH102" s="34">
        <f>SUM(AH48:AH52)+AH57+AH64+AH67</f>
        <v>12650</v>
      </c>
      <c r="AI102" s="35">
        <f>SUM(AI48:AI52)+AI57+AI64+AI67</f>
        <v>186163</v>
      </c>
      <c r="AJ102" s="35">
        <f>SUM(AJ48:AJ52)+AJ57+AJ64+AJ67</f>
        <v>1</v>
      </c>
      <c r="AK102" s="36">
        <f t="shared" si="49"/>
        <v>198814</v>
      </c>
      <c r="AL102" s="34">
        <f>SUM(AL48:AL52)+AL57+AL64+AL67</f>
        <v>12373</v>
      </c>
      <c r="AM102" s="35">
        <f>SUM(AM48:AM52)+AM57+AM64+AM67</f>
        <v>186440</v>
      </c>
      <c r="AN102" s="35">
        <f>SUM(AN48:AN52)+AN57+AN64+AN67</f>
        <v>1</v>
      </c>
      <c r="AO102" s="36">
        <f t="shared" si="50"/>
        <v>198814</v>
      </c>
    </row>
    <row r="103" spans="1:41" ht="23.25" customHeight="1" x14ac:dyDescent="0.15">
      <c r="A103" s="33" t="s">
        <v>82</v>
      </c>
      <c r="B103" s="34">
        <f>SUM(B69:B75)+B77</f>
        <v>13040</v>
      </c>
      <c r="C103" s="35">
        <f>SUM(C69:C75)+C77</f>
        <v>201025</v>
      </c>
      <c r="D103" s="35">
        <f>SUM(D69:D75)+D77</f>
        <v>0</v>
      </c>
      <c r="E103" s="36">
        <f t="shared" si="41"/>
        <v>214065</v>
      </c>
      <c r="F103" s="34">
        <f>SUM(F69:F75)+F77</f>
        <v>13598</v>
      </c>
      <c r="G103" s="35">
        <f>SUM(G69:G75)+G77</f>
        <v>200467</v>
      </c>
      <c r="H103" s="35">
        <f>SUM(H69:H75)+H77</f>
        <v>0</v>
      </c>
      <c r="I103" s="36">
        <f t="shared" si="42"/>
        <v>214065</v>
      </c>
      <c r="J103" s="34">
        <f>SUM(J69:J75)+J77</f>
        <v>12675</v>
      </c>
      <c r="K103" s="35">
        <f>SUM(K69:K75)+K77</f>
        <v>201390</v>
      </c>
      <c r="L103" s="35">
        <f>SUM(L69:L75)+L77</f>
        <v>0</v>
      </c>
      <c r="M103" s="36">
        <f t="shared" si="43"/>
        <v>214065</v>
      </c>
      <c r="N103" s="34">
        <f>SUM(N69:N75)+N77</f>
        <v>12689</v>
      </c>
      <c r="O103" s="35">
        <f>SUM(O69:O75)+O77</f>
        <v>201376</v>
      </c>
      <c r="P103" s="35">
        <f>SUM(P69:P75)+P77</f>
        <v>0</v>
      </c>
      <c r="Q103" s="36">
        <f t="shared" si="44"/>
        <v>214065</v>
      </c>
      <c r="R103" s="34">
        <f>SUM(R69:R75)+R77</f>
        <v>12398</v>
      </c>
      <c r="S103" s="35">
        <f>SUM(S69:S75)+S77</f>
        <v>201667</v>
      </c>
      <c r="T103" s="35">
        <f>SUM(T69:T75)+T77</f>
        <v>0</v>
      </c>
      <c r="U103" s="36">
        <f t="shared" si="45"/>
        <v>214065</v>
      </c>
      <c r="V103" s="34">
        <f>SUM(V69:V75)+V77</f>
        <v>12906</v>
      </c>
      <c r="W103" s="35">
        <f>SUM(W69:W75)+W77</f>
        <v>201159</v>
      </c>
      <c r="X103" s="35">
        <f>SUM(X69:X75)+X77</f>
        <v>0</v>
      </c>
      <c r="Y103" s="36">
        <f t="shared" si="46"/>
        <v>214065</v>
      </c>
      <c r="Z103" s="34">
        <f>SUM(Z69:Z75)+Z77</f>
        <v>12460</v>
      </c>
      <c r="AA103" s="35">
        <f>SUM(AA69:AA75)+AA77</f>
        <v>201605</v>
      </c>
      <c r="AB103" s="35">
        <f>SUM(AB69:AB75)+AB77</f>
        <v>0</v>
      </c>
      <c r="AC103" s="36">
        <f t="shared" si="47"/>
        <v>214065</v>
      </c>
      <c r="AD103" s="34">
        <f>SUM(AD69:AD75)+AD77</f>
        <v>12610</v>
      </c>
      <c r="AE103" s="35">
        <f>SUM(AE69:AE75)+AE77</f>
        <v>201455</v>
      </c>
      <c r="AF103" s="35">
        <f>SUM(AF69:AF75)+AF77</f>
        <v>0</v>
      </c>
      <c r="AG103" s="36">
        <f t="shared" si="48"/>
        <v>214065</v>
      </c>
      <c r="AH103" s="34">
        <f>SUM(AH69:AH75)+AH77</f>
        <v>12461</v>
      </c>
      <c r="AI103" s="35">
        <f>SUM(AI69:AI75)+AI77</f>
        <v>201604</v>
      </c>
      <c r="AJ103" s="35">
        <f>SUM(AJ69:AJ75)+AJ77</f>
        <v>0</v>
      </c>
      <c r="AK103" s="36">
        <f t="shared" si="49"/>
        <v>214065</v>
      </c>
      <c r="AL103" s="34">
        <f>SUM(AL69:AL75)+AL77</f>
        <v>12206</v>
      </c>
      <c r="AM103" s="35">
        <f>SUM(AM69:AM75)+AM77</f>
        <v>201858</v>
      </c>
      <c r="AN103" s="35">
        <f>SUM(AN69:AN75)+AN77</f>
        <v>1</v>
      </c>
      <c r="AO103" s="36">
        <f t="shared" si="50"/>
        <v>214065</v>
      </c>
    </row>
    <row r="104" spans="1:41" ht="23.25" customHeight="1" x14ac:dyDescent="0.15">
      <c r="A104" s="33" t="s">
        <v>83</v>
      </c>
      <c r="B104" s="34">
        <f>SUM(B79:B83)+B86</f>
        <v>17400</v>
      </c>
      <c r="C104" s="35">
        <f>SUM(C79:C83)+C86</f>
        <v>163249</v>
      </c>
      <c r="D104" s="35">
        <f>SUM(D79:D83)+D86</f>
        <v>16</v>
      </c>
      <c r="E104" s="36">
        <f t="shared" si="41"/>
        <v>180665</v>
      </c>
      <c r="F104" s="34">
        <f>SUM(F79:F83)+F86</f>
        <v>17235</v>
      </c>
      <c r="G104" s="35">
        <f>SUM(G79:G83)+G86</f>
        <v>163418</v>
      </c>
      <c r="H104" s="35">
        <f>SUM(H79:H83)+H86</f>
        <v>12</v>
      </c>
      <c r="I104" s="36">
        <f t="shared" si="42"/>
        <v>180665</v>
      </c>
      <c r="J104" s="34">
        <f>SUM(J79:J83)+J86</f>
        <v>16108</v>
      </c>
      <c r="K104" s="35">
        <f>SUM(K79:K83)+K86</f>
        <v>164551</v>
      </c>
      <c r="L104" s="35">
        <f>SUM(L79:L83)+L86</f>
        <v>6</v>
      </c>
      <c r="M104" s="36">
        <f t="shared" si="43"/>
        <v>180665</v>
      </c>
      <c r="N104" s="34">
        <f>SUM(N79:N83)+N86</f>
        <v>16192</v>
      </c>
      <c r="O104" s="35">
        <f>SUM(O79:O83)+O86</f>
        <v>164464</v>
      </c>
      <c r="P104" s="35">
        <f>SUM(P79:P83)+P86</f>
        <v>9</v>
      </c>
      <c r="Q104" s="36">
        <f t="shared" si="44"/>
        <v>180665</v>
      </c>
      <c r="R104" s="34">
        <f>SUM(R79:R83)+R86</f>
        <v>15754</v>
      </c>
      <c r="S104" s="35">
        <f>SUM(S79:S83)+S86</f>
        <v>164903</v>
      </c>
      <c r="T104" s="35">
        <f>SUM(T79:T83)+T86</f>
        <v>8</v>
      </c>
      <c r="U104" s="36">
        <f t="shared" si="45"/>
        <v>180665</v>
      </c>
      <c r="V104" s="34">
        <f>SUM(V79:V83)+V86</f>
        <v>16225</v>
      </c>
      <c r="W104" s="35">
        <f>SUM(W79:W83)+W86</f>
        <v>164423</v>
      </c>
      <c r="X104" s="35">
        <f>SUM(X79:X83)+X86</f>
        <v>17</v>
      </c>
      <c r="Y104" s="36">
        <f t="shared" si="46"/>
        <v>180665</v>
      </c>
      <c r="Z104" s="34">
        <f>SUM(Z79:Z83)+Z86</f>
        <v>15895</v>
      </c>
      <c r="AA104" s="35">
        <f>SUM(AA79:AA83)+AA86</f>
        <v>164763</v>
      </c>
      <c r="AB104" s="35">
        <f>SUM(AB79:AB83)+AB86</f>
        <v>7</v>
      </c>
      <c r="AC104" s="36">
        <f t="shared" si="47"/>
        <v>180665</v>
      </c>
      <c r="AD104" s="34">
        <f>SUM(AD79:AD83)+AD86</f>
        <v>15994</v>
      </c>
      <c r="AE104" s="35">
        <f>SUM(AE79:AE83)+AE86</f>
        <v>164664</v>
      </c>
      <c r="AF104" s="35">
        <f>SUM(AF79:AF83)+AF86</f>
        <v>7</v>
      </c>
      <c r="AG104" s="36">
        <f t="shared" si="48"/>
        <v>180665</v>
      </c>
      <c r="AH104" s="34">
        <f>SUM(AH79:AH83)+AH86</f>
        <v>16060</v>
      </c>
      <c r="AI104" s="35">
        <f>SUM(AI79:AI83)+AI86</f>
        <v>164601</v>
      </c>
      <c r="AJ104" s="35">
        <f>SUM(AJ79:AJ83)+AJ86</f>
        <v>4</v>
      </c>
      <c r="AK104" s="36">
        <f t="shared" si="49"/>
        <v>180665</v>
      </c>
      <c r="AL104" s="34">
        <f>SUM(AL79:AL83)+AL86</f>
        <v>15566</v>
      </c>
      <c r="AM104" s="35">
        <f>SUM(AM79:AM83)+AM86</f>
        <v>165095</v>
      </c>
      <c r="AN104" s="35">
        <f>SUM(AN79:AN83)+AN86</f>
        <v>4</v>
      </c>
      <c r="AO104" s="36">
        <f t="shared" si="50"/>
        <v>180665</v>
      </c>
    </row>
    <row r="105" spans="1:41" ht="23.25" customHeight="1" x14ac:dyDescent="0.15">
      <c r="A105" s="33"/>
      <c r="B105" s="34"/>
      <c r="C105" s="35"/>
      <c r="D105" s="35"/>
      <c r="E105" s="36"/>
      <c r="F105" s="34"/>
      <c r="G105" s="35"/>
      <c r="H105" s="35"/>
      <c r="I105" s="36"/>
      <c r="J105" s="34"/>
      <c r="K105" s="35"/>
      <c r="L105" s="35"/>
      <c r="M105" s="36"/>
      <c r="N105" s="34"/>
      <c r="O105" s="35"/>
      <c r="P105" s="35"/>
      <c r="Q105" s="36"/>
      <c r="R105" s="34"/>
      <c r="S105" s="35"/>
      <c r="T105" s="35"/>
      <c r="U105" s="36"/>
      <c r="V105" s="34"/>
      <c r="W105" s="35"/>
      <c r="X105" s="35"/>
      <c r="Y105" s="36"/>
      <c r="Z105" s="34"/>
      <c r="AA105" s="35"/>
      <c r="AB105" s="35"/>
      <c r="AC105" s="36"/>
      <c r="AD105" s="34"/>
      <c r="AE105" s="35"/>
      <c r="AF105" s="35"/>
      <c r="AG105" s="36"/>
      <c r="AH105" s="34"/>
      <c r="AI105" s="35"/>
      <c r="AJ105" s="35"/>
      <c r="AK105" s="36"/>
      <c r="AL105" s="34"/>
      <c r="AM105" s="35"/>
      <c r="AN105" s="35"/>
      <c r="AO105" s="36"/>
    </row>
    <row r="106" spans="1:41" ht="23.25" customHeight="1" x14ac:dyDescent="0.15">
      <c r="A106" s="33" t="s">
        <v>66</v>
      </c>
      <c r="B106" s="34">
        <f>B5+B6+B7+B9+B13+B31</f>
        <v>41542</v>
      </c>
      <c r="C106" s="35">
        <f>C5+C6+C7+C9+C13+C31</f>
        <v>382269</v>
      </c>
      <c r="D106" s="35">
        <f>D5+D6+D7+D9+D13+D31</f>
        <v>0</v>
      </c>
      <c r="E106" s="36">
        <f>B106+C106+D106</f>
        <v>423811</v>
      </c>
      <c r="F106" s="34">
        <f>F5+F6+F7+F9+F13+F31</f>
        <v>43918</v>
      </c>
      <c r="G106" s="35">
        <f>G5+G6+G7+G9+G13+G31</f>
        <v>379893</v>
      </c>
      <c r="H106" s="35">
        <f>H5+H6+H7+H9+H13+H31</f>
        <v>0</v>
      </c>
      <c r="I106" s="36">
        <f>F106+G106+H106</f>
        <v>423811</v>
      </c>
      <c r="J106" s="34">
        <f>J5+J6+J7+J9+J13+J31</f>
        <v>41580</v>
      </c>
      <c r="K106" s="35">
        <f>K5+K6+K7+K9+K13+K31</f>
        <v>382231</v>
      </c>
      <c r="L106" s="35">
        <f>L5+L6+L7+L9+L13+L31</f>
        <v>0</v>
      </c>
      <c r="M106" s="36">
        <f>J106+K106+L106</f>
        <v>423811</v>
      </c>
      <c r="N106" s="34">
        <f>N5+N6+N7+N9+N13+N31</f>
        <v>41496</v>
      </c>
      <c r="O106" s="35">
        <f>O5+O6+O7+O9+O13+O31</f>
        <v>382315</v>
      </c>
      <c r="P106" s="35">
        <f>P5+P6+P7+P9+P13+P31</f>
        <v>0</v>
      </c>
      <c r="Q106" s="36">
        <f>N106+O106+P106</f>
        <v>423811</v>
      </c>
      <c r="R106" s="34">
        <f>R5+R6+R7+R9+R13+R31</f>
        <v>40308</v>
      </c>
      <c r="S106" s="35">
        <f>S5+S6+S7+S9+S13+S31</f>
        <v>383503</v>
      </c>
      <c r="T106" s="35">
        <f>T5+T6+T7+T9+T13+T31</f>
        <v>0</v>
      </c>
      <c r="U106" s="36">
        <f>R106+S106+T106</f>
        <v>423811</v>
      </c>
      <c r="V106" s="34">
        <f>V5+V6+V7+V9+V13+V31</f>
        <v>42459</v>
      </c>
      <c r="W106" s="35">
        <f>W5+W6+W7+W9+W13+W31</f>
        <v>381352</v>
      </c>
      <c r="X106" s="35">
        <f>X5+X6+X7+X9+X13+X31</f>
        <v>0</v>
      </c>
      <c r="Y106" s="36">
        <f>V106+W106+X106</f>
        <v>423811</v>
      </c>
      <c r="Z106" s="34">
        <f>Z5+Z6+Z7+Z9+Z13+Z31</f>
        <v>40980</v>
      </c>
      <c r="AA106" s="35">
        <f>AA5+AA6+AA7+AA9+AA13+AA31</f>
        <v>382831</v>
      </c>
      <c r="AB106" s="35">
        <f>AB5+AB6+AB7+AB9+AB13+AB31</f>
        <v>0</v>
      </c>
      <c r="AC106" s="36">
        <f>Z106+AA106+AB106</f>
        <v>423811</v>
      </c>
      <c r="AD106" s="34">
        <f>AD5+AD6+AD7+AD9+AD13+AD31</f>
        <v>41542</v>
      </c>
      <c r="AE106" s="35">
        <f>AE5+AE6+AE7+AE9+AE13+AE31</f>
        <v>382269</v>
      </c>
      <c r="AF106" s="35">
        <f>AF5+AF6+AF7+AF9+AF13+AF31</f>
        <v>0</v>
      </c>
      <c r="AG106" s="36">
        <f>AD106+AE106+AF106</f>
        <v>423811</v>
      </c>
      <c r="AH106" s="34">
        <f>AH5+AH6+AH7+AH9+AH13+AH31</f>
        <v>41648</v>
      </c>
      <c r="AI106" s="35">
        <f>AI5+AI6+AI7+AI9+AI13+AI31</f>
        <v>382163</v>
      </c>
      <c r="AJ106" s="35">
        <f>AJ5+AJ6+AJ7+AJ9+AJ13+AJ31</f>
        <v>0</v>
      </c>
      <c r="AK106" s="36">
        <f>AH106+AI106+AJ106</f>
        <v>423811</v>
      </c>
      <c r="AL106" s="34">
        <f>AL5+AL6+AL7+AL9+AL13+AL31</f>
        <v>40555</v>
      </c>
      <c r="AM106" s="35">
        <f>AM5+AM6+AM7+AM9+AM13+AM31</f>
        <v>383256</v>
      </c>
      <c r="AN106" s="35">
        <f>AN5+AN6+AN7+AN9+AN13+AN31</f>
        <v>0</v>
      </c>
      <c r="AO106" s="36">
        <f>AL106+AM106+AN106</f>
        <v>423811</v>
      </c>
    </row>
    <row r="107" spans="1:41" ht="23.25" customHeight="1" x14ac:dyDescent="0.15">
      <c r="A107" s="33" t="s">
        <v>67</v>
      </c>
      <c r="B107" s="34">
        <f>B18+B21</f>
        <v>19590</v>
      </c>
      <c r="C107" s="35">
        <f>C18+C21</f>
        <v>187129</v>
      </c>
      <c r="D107" s="35">
        <f>D18+D21</f>
        <v>0</v>
      </c>
      <c r="E107" s="36">
        <f>B107+C107+D107</f>
        <v>206719</v>
      </c>
      <c r="F107" s="34">
        <f>F18+F21</f>
        <v>20843</v>
      </c>
      <c r="G107" s="35">
        <f>G18+G21</f>
        <v>185876</v>
      </c>
      <c r="H107" s="35">
        <f>H18+H21</f>
        <v>0</v>
      </c>
      <c r="I107" s="36">
        <f>F107+G107+H107</f>
        <v>206719</v>
      </c>
      <c r="J107" s="34">
        <f>J18+J21</f>
        <v>19674</v>
      </c>
      <c r="K107" s="35">
        <f>K18+K21</f>
        <v>187045</v>
      </c>
      <c r="L107" s="35">
        <f>L18+L21</f>
        <v>0</v>
      </c>
      <c r="M107" s="36">
        <f>J107+K107+L107</f>
        <v>206719</v>
      </c>
      <c r="N107" s="34">
        <f>N18+N21</f>
        <v>19588</v>
      </c>
      <c r="O107" s="35">
        <f>O18+O21</f>
        <v>187131</v>
      </c>
      <c r="P107" s="35">
        <f>P18+P21</f>
        <v>0</v>
      </c>
      <c r="Q107" s="36">
        <f>N107+O107+P107</f>
        <v>206719</v>
      </c>
      <c r="R107" s="34">
        <f>R18+R21</f>
        <v>18936</v>
      </c>
      <c r="S107" s="35">
        <f>S18+S21</f>
        <v>187783</v>
      </c>
      <c r="T107" s="35">
        <f>T18+T21</f>
        <v>0</v>
      </c>
      <c r="U107" s="36">
        <f>R107+S107+T107</f>
        <v>206719</v>
      </c>
      <c r="V107" s="34">
        <f>V18+V21</f>
        <v>20105</v>
      </c>
      <c r="W107" s="35">
        <f>W18+W21</f>
        <v>186614</v>
      </c>
      <c r="X107" s="35">
        <f>X18+X21</f>
        <v>0</v>
      </c>
      <c r="Y107" s="36">
        <f>V107+W107+X107</f>
        <v>206719</v>
      </c>
      <c r="Z107" s="34">
        <f>Z18+Z21</f>
        <v>19074</v>
      </c>
      <c r="AA107" s="35">
        <f>AA18+AA21</f>
        <v>187645</v>
      </c>
      <c r="AB107" s="35">
        <f>AB18+AB21</f>
        <v>0</v>
      </c>
      <c r="AC107" s="36">
        <f>Z107+AA107+AB107</f>
        <v>206719</v>
      </c>
      <c r="AD107" s="34">
        <f>AD18+AD21</f>
        <v>19617</v>
      </c>
      <c r="AE107" s="35">
        <f>AE18+AE21</f>
        <v>187102</v>
      </c>
      <c r="AF107" s="35">
        <f>AF18+AF21</f>
        <v>0</v>
      </c>
      <c r="AG107" s="36">
        <f>AD107+AE107+AF107</f>
        <v>206719</v>
      </c>
      <c r="AH107" s="34">
        <f>AH18+AH21</f>
        <v>19564</v>
      </c>
      <c r="AI107" s="35">
        <f>AI18+AI21</f>
        <v>187155</v>
      </c>
      <c r="AJ107" s="35">
        <f>AJ18+AJ21</f>
        <v>0</v>
      </c>
      <c r="AK107" s="36">
        <f>AH107+AI107+AJ107</f>
        <v>206719</v>
      </c>
      <c r="AL107" s="34">
        <f>AL18+AL21</f>
        <v>18678</v>
      </c>
      <c r="AM107" s="35">
        <f>AM18+AM21</f>
        <v>188041</v>
      </c>
      <c r="AN107" s="35">
        <f>AN18+AN21</f>
        <v>0</v>
      </c>
      <c r="AO107" s="36">
        <f>AL107+AM107+AN107</f>
        <v>206719</v>
      </c>
    </row>
    <row r="108" spans="1:41" ht="23.25" customHeight="1" x14ac:dyDescent="0.15">
      <c r="A108" s="33" t="s">
        <v>68</v>
      </c>
      <c r="B108" s="34">
        <f>B22+B24</f>
        <v>21673</v>
      </c>
      <c r="C108" s="35">
        <f>C22+C24</f>
        <v>196737</v>
      </c>
      <c r="D108" s="35">
        <f>D22+D24</f>
        <v>0</v>
      </c>
      <c r="E108" s="36">
        <f>B108+C108+D108</f>
        <v>218410</v>
      </c>
      <c r="F108" s="34">
        <f>F22+F24</f>
        <v>23025</v>
      </c>
      <c r="G108" s="35">
        <f>G22+G24</f>
        <v>195385</v>
      </c>
      <c r="H108" s="35">
        <f>H22+H24</f>
        <v>0</v>
      </c>
      <c r="I108" s="36">
        <f>F108+G108+H108</f>
        <v>218410</v>
      </c>
      <c r="J108" s="34">
        <f>J22+J24</f>
        <v>21830</v>
      </c>
      <c r="K108" s="35">
        <f>K22+K24</f>
        <v>196580</v>
      </c>
      <c r="L108" s="35">
        <f>L22+L24</f>
        <v>0</v>
      </c>
      <c r="M108" s="36">
        <f>J108+K108+L108</f>
        <v>218410</v>
      </c>
      <c r="N108" s="34">
        <f>N22+N24</f>
        <v>21848</v>
      </c>
      <c r="O108" s="35">
        <f>O22+O24</f>
        <v>196562</v>
      </c>
      <c r="P108" s="35">
        <f>P22+P24</f>
        <v>0</v>
      </c>
      <c r="Q108" s="36">
        <f>N108+O108+P108</f>
        <v>218410</v>
      </c>
      <c r="R108" s="34">
        <f>R22+R24</f>
        <v>21210</v>
      </c>
      <c r="S108" s="35">
        <f>S22+S24</f>
        <v>197200</v>
      </c>
      <c r="T108" s="35">
        <f>T22+T24</f>
        <v>0</v>
      </c>
      <c r="U108" s="36">
        <f>R108+S108+T108</f>
        <v>218410</v>
      </c>
      <c r="V108" s="34">
        <f>V22+V24</f>
        <v>22159</v>
      </c>
      <c r="W108" s="35">
        <f>W22+W24</f>
        <v>196251</v>
      </c>
      <c r="X108" s="35">
        <f>X22+X24</f>
        <v>0</v>
      </c>
      <c r="Y108" s="36">
        <f>V108+W108+X108</f>
        <v>218410</v>
      </c>
      <c r="Z108" s="34">
        <f>Z22+Z24</f>
        <v>21424</v>
      </c>
      <c r="AA108" s="35">
        <f>AA22+AA24</f>
        <v>196986</v>
      </c>
      <c r="AB108" s="35">
        <f>AB22+AB24</f>
        <v>0</v>
      </c>
      <c r="AC108" s="36">
        <f>Z108+AA108+AB108</f>
        <v>218410</v>
      </c>
      <c r="AD108" s="34">
        <f>AD22+AD24</f>
        <v>21790</v>
      </c>
      <c r="AE108" s="35">
        <f>AE22+AE24</f>
        <v>196620</v>
      </c>
      <c r="AF108" s="35">
        <f>AF22+AF24</f>
        <v>0</v>
      </c>
      <c r="AG108" s="36">
        <f>AD108+AE108+AF108</f>
        <v>218410</v>
      </c>
      <c r="AH108" s="34">
        <f>AH22+AH24</f>
        <v>21776</v>
      </c>
      <c r="AI108" s="35">
        <f>AI22+AI24</f>
        <v>196634</v>
      </c>
      <c r="AJ108" s="35">
        <f>AJ22+AJ24</f>
        <v>0</v>
      </c>
      <c r="AK108" s="36">
        <f>AH108+AI108+AJ108</f>
        <v>218410</v>
      </c>
      <c r="AL108" s="34">
        <f>AL22+AL24</f>
        <v>20933</v>
      </c>
      <c r="AM108" s="35">
        <f>AM22+AM24</f>
        <v>197477</v>
      </c>
      <c r="AN108" s="35">
        <f>AN22+AN24</f>
        <v>0</v>
      </c>
      <c r="AO108" s="36">
        <f>AL108+AM108+AN108</f>
        <v>218410</v>
      </c>
    </row>
    <row r="109" spans="1:41" ht="23.25" customHeight="1" x14ac:dyDescent="0.15">
      <c r="A109" s="33" t="s">
        <v>69</v>
      </c>
      <c r="B109" s="34">
        <f>B28+B79</f>
        <v>19858</v>
      </c>
      <c r="C109" s="35">
        <f>C28+C79</f>
        <v>158516</v>
      </c>
      <c r="D109" s="35">
        <f>D28+D79</f>
        <v>0</v>
      </c>
      <c r="E109" s="36">
        <f>B109+C109+D109</f>
        <v>178374</v>
      </c>
      <c r="F109" s="34">
        <f>F28+F79</f>
        <v>21126</v>
      </c>
      <c r="G109" s="35">
        <f>G28+G79</f>
        <v>157248</v>
      </c>
      <c r="H109" s="35">
        <f>H28+H79</f>
        <v>0</v>
      </c>
      <c r="I109" s="36">
        <f>F109+G109+H109</f>
        <v>178374</v>
      </c>
      <c r="J109" s="34">
        <f>J28+J79</f>
        <v>19795</v>
      </c>
      <c r="K109" s="35">
        <f>K28+K79</f>
        <v>158579</v>
      </c>
      <c r="L109" s="35">
        <f>L28+L79</f>
        <v>0</v>
      </c>
      <c r="M109" s="36">
        <f>J109+K109+L109</f>
        <v>178374</v>
      </c>
      <c r="N109" s="34">
        <f>N28+N79</f>
        <v>20064</v>
      </c>
      <c r="O109" s="35">
        <f>O28+O79</f>
        <v>158310</v>
      </c>
      <c r="P109" s="35">
        <f>P28+P79</f>
        <v>0</v>
      </c>
      <c r="Q109" s="36">
        <f>N109+O109+P109</f>
        <v>178374</v>
      </c>
      <c r="R109" s="34">
        <f>R28+R79</f>
        <v>19255</v>
      </c>
      <c r="S109" s="35">
        <f>S28+S79</f>
        <v>159119</v>
      </c>
      <c r="T109" s="35">
        <f>T28+T79</f>
        <v>0</v>
      </c>
      <c r="U109" s="36">
        <f>R109+S109+T109</f>
        <v>178374</v>
      </c>
      <c r="V109" s="34">
        <f>V28+V79</f>
        <v>20196</v>
      </c>
      <c r="W109" s="35">
        <f>W28+W79</f>
        <v>158178</v>
      </c>
      <c r="X109" s="35">
        <f>X28+X79</f>
        <v>0</v>
      </c>
      <c r="Y109" s="36">
        <f>V109+W109+X109</f>
        <v>178374</v>
      </c>
      <c r="Z109" s="34">
        <f>Z28+Z79</f>
        <v>19644</v>
      </c>
      <c r="AA109" s="35">
        <f>AA28+AA79</f>
        <v>158730</v>
      </c>
      <c r="AB109" s="35">
        <f>AB28+AB79</f>
        <v>0</v>
      </c>
      <c r="AC109" s="36">
        <f>Z109+AA109+AB109</f>
        <v>178374</v>
      </c>
      <c r="AD109" s="34">
        <f>AD28+AD79</f>
        <v>19915</v>
      </c>
      <c r="AE109" s="35">
        <f>AE28+AE79</f>
        <v>158459</v>
      </c>
      <c r="AF109" s="35">
        <f>AF28+AF79</f>
        <v>0</v>
      </c>
      <c r="AG109" s="36">
        <f>AD109+AE109+AF109</f>
        <v>178374</v>
      </c>
      <c r="AH109" s="34">
        <f>AH28+AH79</f>
        <v>19872</v>
      </c>
      <c r="AI109" s="35">
        <f>AI28+AI79</f>
        <v>158502</v>
      </c>
      <c r="AJ109" s="35">
        <f>AJ28+AJ79</f>
        <v>0</v>
      </c>
      <c r="AK109" s="36">
        <f>AH109+AI109+AJ109</f>
        <v>178374</v>
      </c>
      <c r="AL109" s="34">
        <f>AL28+AL79</f>
        <v>19298</v>
      </c>
      <c r="AM109" s="35">
        <f>AM28+AM79</f>
        <v>159076</v>
      </c>
      <c r="AN109" s="35">
        <f>AN28+AN79</f>
        <v>0</v>
      </c>
      <c r="AO109" s="36">
        <f>AL109+AM109+AN109</f>
        <v>178374</v>
      </c>
    </row>
    <row r="110" spans="1:41" ht="23.25" customHeight="1" x14ac:dyDescent="0.15">
      <c r="A110" s="37" t="s">
        <v>97</v>
      </c>
      <c r="B110" s="38">
        <f>B45+B56</f>
        <v>462</v>
      </c>
      <c r="C110" s="39">
        <f>C45+C56</f>
        <v>11346</v>
      </c>
      <c r="D110" s="39">
        <f>D45+D56</f>
        <v>1</v>
      </c>
      <c r="E110" s="40">
        <f>B110+C110+D110</f>
        <v>11809</v>
      </c>
      <c r="F110" s="38">
        <f>F45+F56</f>
        <v>499</v>
      </c>
      <c r="G110" s="39">
        <f>G45+G56</f>
        <v>11309</v>
      </c>
      <c r="H110" s="39">
        <f>H45+H56</f>
        <v>1</v>
      </c>
      <c r="I110" s="40">
        <f>F110+G110+H110</f>
        <v>11809</v>
      </c>
      <c r="J110" s="38">
        <f>J45+J56</f>
        <v>447</v>
      </c>
      <c r="K110" s="39">
        <f>K45+K56</f>
        <v>11361</v>
      </c>
      <c r="L110" s="39">
        <f>L45+L56</f>
        <v>1</v>
      </c>
      <c r="M110" s="40">
        <f>J110+K110+L110</f>
        <v>11809</v>
      </c>
      <c r="N110" s="38">
        <f>N45+N56</f>
        <v>443</v>
      </c>
      <c r="O110" s="39">
        <f>O45+O56</f>
        <v>11365</v>
      </c>
      <c r="P110" s="39">
        <f>P45+P56</f>
        <v>1</v>
      </c>
      <c r="Q110" s="40">
        <f>N110+O110+P110</f>
        <v>11809</v>
      </c>
      <c r="R110" s="38">
        <f>R45+R56</f>
        <v>447</v>
      </c>
      <c r="S110" s="39">
        <f>S45+S56</f>
        <v>11361</v>
      </c>
      <c r="T110" s="39">
        <f>T45+T56</f>
        <v>1</v>
      </c>
      <c r="U110" s="40">
        <f>R110+S110+T110</f>
        <v>11809</v>
      </c>
      <c r="V110" s="38">
        <f>V45+V56</f>
        <v>475</v>
      </c>
      <c r="W110" s="39">
        <f>W45+W56</f>
        <v>11333</v>
      </c>
      <c r="X110" s="39">
        <f>X45+X56</f>
        <v>1</v>
      </c>
      <c r="Y110" s="40">
        <f>V110+W110+X110</f>
        <v>11809</v>
      </c>
      <c r="Z110" s="38">
        <f>Z45+Z56</f>
        <v>446</v>
      </c>
      <c r="AA110" s="39">
        <f>AA45+AA56</f>
        <v>11362</v>
      </c>
      <c r="AB110" s="39">
        <f>AB45+AB56</f>
        <v>1</v>
      </c>
      <c r="AC110" s="40">
        <f>Z110+AA110+AB110</f>
        <v>11809</v>
      </c>
      <c r="AD110" s="38">
        <f>AD45+AD56</f>
        <v>451</v>
      </c>
      <c r="AE110" s="39">
        <f>AE45+AE56</f>
        <v>11357</v>
      </c>
      <c r="AF110" s="39">
        <f>AF45+AF56</f>
        <v>1</v>
      </c>
      <c r="AG110" s="40">
        <f>AD110+AE110+AF110</f>
        <v>11809</v>
      </c>
      <c r="AH110" s="38">
        <f>AH45+AH56</f>
        <v>433</v>
      </c>
      <c r="AI110" s="39">
        <f>AI45+AI56</f>
        <v>11375</v>
      </c>
      <c r="AJ110" s="39">
        <f>AJ45+AJ56</f>
        <v>1</v>
      </c>
      <c r="AK110" s="36">
        <f>AH110+AI110+AJ110</f>
        <v>11809</v>
      </c>
      <c r="AL110" s="38">
        <f>AL45+AL56</f>
        <v>411</v>
      </c>
      <c r="AM110" s="39">
        <f>AM45+AM56</f>
        <v>11397</v>
      </c>
      <c r="AN110" s="39">
        <f>AN45+AN56</f>
        <v>1</v>
      </c>
      <c r="AO110" s="36">
        <f>AL110+AM110+AN110</f>
        <v>11809</v>
      </c>
    </row>
  </sheetData>
  <mergeCells count="12">
    <mergeCell ref="R3:U3"/>
    <mergeCell ref="V3:Y3"/>
    <mergeCell ref="Z3:AC3"/>
    <mergeCell ref="AD3:AG3"/>
    <mergeCell ref="AH3:AK3"/>
    <mergeCell ref="AL3:AO3"/>
    <mergeCell ref="B2:F2"/>
    <mergeCell ref="AM2:AO2"/>
    <mergeCell ref="B3:E3"/>
    <mergeCell ref="F3:I3"/>
    <mergeCell ref="J3:M3"/>
    <mergeCell ref="N3:Q3"/>
  </mergeCells>
  <phoneticPr fontId="2"/>
  <pageMargins left="0.39370078740157483" right="0.39370078740157483" top="0.39370078740157483" bottom="0.39370078740157483" header="0.15748031496062992" footer="0.51181102362204722"/>
  <pageSetup paperSize="9" scale="43" fitToHeight="2" orientation="landscape" r:id="rId1"/>
  <headerFooter alignWithMargins="0">
    <oddHeader>&amp;R&amp;P／&amp;N</oddHeader>
  </headerFooter>
  <rowBreaks count="2" manualBreakCount="2">
    <brk id="46" max="16383" man="1"/>
    <brk id="9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国審開票</vt:lpstr>
      <vt:lpstr>国審開票 (2)</vt:lpstr>
      <vt:lpstr>国審開票!Print_Area</vt:lpstr>
      <vt:lpstr>'国審開票 (2)'!Print_Area</vt:lpstr>
      <vt:lpstr>国審開票!Print_Titles</vt:lpstr>
      <vt:lpstr>'国審開票 (2)'!Print_Titles</vt:lpstr>
      <vt:lpstr>国審開票!qTmpEH</vt:lpstr>
      <vt:lpstr>'国審開票 (2)'!qTmpEH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2024-09-09T23:35:50Z</dcterms:created>
  <dcterms:modified xsi:type="dcterms:W3CDTF">2024-09-09T23:37:46Z</dcterms:modified>
</cp:coreProperties>
</file>