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3D0D722F-D2F9-4617-9157-5348EE31DF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休日チェックリスト（記載例）" sheetId="3" r:id="rId1"/>
    <sheet name="休日チェックリスト" sheetId="6" r:id="rId2"/>
  </sheets>
  <definedNames>
    <definedName name="_xlnm.Print_Area" localSheetId="1">休日チェックリスト!$C$5:$AR$33</definedName>
    <definedName name="_xlnm.Print_Area" localSheetId="0">'休日チェックリスト（記載例）'!$C$5:$AR$33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7" i="6" l="1"/>
  <c r="AQ18" i="6"/>
  <c r="AQ19" i="6"/>
  <c r="AQ20" i="6"/>
  <c r="AQ21" i="6"/>
  <c r="AQ22" i="6"/>
  <c r="AQ23" i="6"/>
  <c r="AQ24" i="6"/>
  <c r="AQ25" i="6"/>
  <c r="AM17" i="6"/>
  <c r="AM18" i="6"/>
  <c r="AM19" i="6"/>
  <c r="AM20" i="6"/>
  <c r="AM21" i="6"/>
  <c r="AM22" i="6"/>
  <c r="AM23" i="6"/>
  <c r="AM24" i="6"/>
  <c r="AM25" i="6"/>
  <c r="AL25" i="6"/>
  <c r="AP25" i="6" s="1"/>
  <c r="AK25" i="6"/>
  <c r="AO25" i="6" s="1"/>
  <c r="AL24" i="6"/>
  <c r="AP24" i="6" s="1"/>
  <c r="AK24" i="6"/>
  <c r="AO24" i="6" s="1"/>
  <c r="AL23" i="6"/>
  <c r="AP23" i="6" s="1"/>
  <c r="AK23" i="6"/>
  <c r="AO23" i="6" s="1"/>
  <c r="AO22" i="6"/>
  <c r="AL22" i="6"/>
  <c r="AP22" i="6" s="1"/>
  <c r="AK22" i="6"/>
  <c r="AL21" i="6"/>
  <c r="AP21" i="6" s="1"/>
  <c r="AK21" i="6"/>
  <c r="AO21" i="6" s="1"/>
  <c r="AL20" i="6"/>
  <c r="AP20" i="6" s="1"/>
  <c r="AK20" i="6"/>
  <c r="AO20" i="6" s="1"/>
  <c r="AL19" i="6"/>
  <c r="AP19" i="6" s="1"/>
  <c r="AK19" i="6"/>
  <c r="AO19" i="6" s="1"/>
  <c r="AL18" i="6"/>
  <c r="AP18" i="6" s="1"/>
  <c r="AK18" i="6"/>
  <c r="AO18" i="6" s="1"/>
  <c r="AL17" i="6"/>
  <c r="AP17" i="6" s="1"/>
  <c r="AK17" i="6"/>
  <c r="AO17" i="6" s="1"/>
  <c r="AL16" i="6"/>
  <c r="AP16" i="6" s="1"/>
  <c r="AK16" i="6"/>
  <c r="AO16" i="6" s="1"/>
  <c r="AL15" i="6"/>
  <c r="AP15" i="6" s="1"/>
  <c r="AQ15" i="6" s="1"/>
  <c r="AK15" i="6"/>
  <c r="AO15" i="6" s="1"/>
  <c r="AL14" i="6"/>
  <c r="AP14" i="6" s="1"/>
  <c r="AK14" i="6"/>
  <c r="AO14" i="6" s="1"/>
  <c r="F13" i="6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AG13" i="6" s="1"/>
  <c r="AH13" i="6" s="1"/>
  <c r="AI13" i="6" s="1"/>
  <c r="AJ13" i="6" s="1"/>
  <c r="F11" i="6"/>
  <c r="AM22" i="3"/>
  <c r="AM19" i="3"/>
  <c r="AM20" i="3"/>
  <c r="AM18" i="3"/>
  <c r="AM15" i="3"/>
  <c r="AN14" i="3" s="1"/>
  <c r="AM16" i="3"/>
  <c r="AM14" i="3"/>
  <c r="AQ16" i="6" l="1"/>
  <c r="AQ14" i="6"/>
  <c r="AM16" i="6"/>
  <c r="AM14" i="6"/>
  <c r="AM15" i="6"/>
  <c r="F11" i="3"/>
  <c r="AL15" i="3"/>
  <c r="AP15" i="3" s="1"/>
  <c r="AL16" i="3"/>
  <c r="AP16" i="3" s="1"/>
  <c r="AL17" i="3"/>
  <c r="AP17" i="3" s="1"/>
  <c r="AL18" i="3"/>
  <c r="AP18" i="3" s="1"/>
  <c r="AL19" i="3"/>
  <c r="AP19" i="3" s="1"/>
  <c r="AL20" i="3"/>
  <c r="AP20" i="3" s="1"/>
  <c r="AL21" i="3"/>
  <c r="AP21" i="3" s="1"/>
  <c r="AL22" i="3"/>
  <c r="AP22" i="3" s="1"/>
  <c r="AL23" i="3"/>
  <c r="AP23" i="3" s="1"/>
  <c r="AL24" i="3"/>
  <c r="AP24" i="3" s="1"/>
  <c r="AL25" i="3"/>
  <c r="AP25" i="3" s="1"/>
  <c r="AL14" i="3"/>
  <c r="AK15" i="3"/>
  <c r="AK16" i="3"/>
  <c r="AK17" i="3"/>
  <c r="AO17" i="3" s="1"/>
  <c r="AK18" i="3"/>
  <c r="AK19" i="3"/>
  <c r="AK20" i="3"/>
  <c r="AK21" i="3"/>
  <c r="AO21" i="3" s="1"/>
  <c r="AK22" i="3"/>
  <c r="AK23" i="3"/>
  <c r="AO23" i="3" s="1"/>
  <c r="AK24" i="3"/>
  <c r="AO24" i="3" s="1"/>
  <c r="AK25" i="3"/>
  <c r="AO25" i="3" s="1"/>
  <c r="AK14" i="3"/>
  <c r="F13" i="3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V13" i="3" s="1"/>
  <c r="W13" i="3" s="1"/>
  <c r="X13" i="3" s="1"/>
  <c r="Y13" i="3" s="1"/>
  <c r="Z13" i="3" s="1"/>
  <c r="AA13" i="3" s="1"/>
  <c r="AB13" i="3" s="1"/>
  <c r="AC13" i="3" s="1"/>
  <c r="AD13" i="3" s="1"/>
  <c r="AE13" i="3" s="1"/>
  <c r="AF13" i="3" s="1"/>
  <c r="AG13" i="3" s="1"/>
  <c r="AH13" i="3" s="1"/>
  <c r="AI13" i="3" s="1"/>
  <c r="AJ13" i="3" s="1"/>
  <c r="AN14" i="6" l="1"/>
  <c r="AR14" i="6"/>
  <c r="AO14" i="3"/>
  <c r="AP14" i="3"/>
  <c r="AO15" i="3"/>
  <c r="AQ15" i="3"/>
  <c r="AO19" i="3"/>
  <c r="AQ19" i="3" s="1"/>
  <c r="AO16" i="3"/>
  <c r="AQ16" i="3" s="1"/>
  <c r="AO18" i="3"/>
  <c r="AQ18" i="3" s="1"/>
  <c r="AO22" i="3"/>
  <c r="AQ22" i="3" s="1"/>
  <c r="AO20" i="3"/>
  <c r="AQ20" i="3" s="1"/>
  <c r="AQ14" i="3" l="1"/>
  <c r="AR1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14" authorId="0" shapeId="0" xr:uid="{59E0105B-F25E-4F2E-94F0-C07D85043178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
 -：対象期間外
休：休日
　：勤務日</t>
        </r>
      </text>
    </comment>
    <comment ref="D25" authorId="0" shapeId="0" xr:uid="{19C85657-140F-424E-827B-8AD02A9F2E29}">
      <text>
        <r>
          <rPr>
            <b/>
            <sz val="9"/>
            <color indexed="81"/>
            <rFont val="MS P ゴシック"/>
            <family val="3"/>
            <charset val="128"/>
          </rPr>
          <t>対象者数に合わせて
適宜行を追加してください。</t>
        </r>
      </text>
    </comment>
  </commentList>
</comments>
</file>

<file path=xl/sharedStrings.xml><?xml version="1.0" encoding="utf-8"?>
<sst xmlns="http://schemas.openxmlformats.org/spreadsheetml/2006/main" count="307" uniqueCount="37">
  <si>
    <t>会社名</t>
    <rPh sb="0" eb="2">
      <t>カイシャ</t>
    </rPh>
    <phoneticPr fontId="5"/>
  </si>
  <si>
    <t>氏名</t>
    <rPh sb="0" eb="2">
      <t>シメイ</t>
    </rPh>
    <phoneticPr fontId="5"/>
  </si>
  <si>
    <t>A建設</t>
    <rPh sb="1" eb="3">
      <t>ケンセツ</t>
    </rPh>
    <phoneticPr fontId="5"/>
  </si>
  <si>
    <t>○○</t>
    <phoneticPr fontId="5"/>
  </si>
  <si>
    <t>□□</t>
    <phoneticPr fontId="5"/>
  </si>
  <si>
    <t>◇◇</t>
    <phoneticPr fontId="5"/>
  </si>
  <si>
    <t>B建設（一次下請）</t>
    <rPh sb="1" eb="3">
      <t>ケンセツ</t>
    </rPh>
    <rPh sb="4" eb="6">
      <t>イチジ</t>
    </rPh>
    <rPh sb="6" eb="8">
      <t>シタウ</t>
    </rPh>
    <phoneticPr fontId="5"/>
  </si>
  <si>
    <t>●●</t>
    <phoneticPr fontId="5"/>
  </si>
  <si>
    <t>■■</t>
    <phoneticPr fontId="5"/>
  </si>
  <si>
    <t>◆◆</t>
    <phoneticPr fontId="5"/>
  </si>
  <si>
    <t>C建設（二次下請）</t>
    <rPh sb="1" eb="3">
      <t>ケンセツ</t>
    </rPh>
    <rPh sb="4" eb="6">
      <t>ニジ</t>
    </rPh>
    <rPh sb="6" eb="8">
      <t>シタウ</t>
    </rPh>
    <phoneticPr fontId="5"/>
  </si>
  <si>
    <t>△△</t>
    <phoneticPr fontId="5"/>
  </si>
  <si>
    <t>※対象者数に応じて、行の追加削除を適切に行う。</t>
    <rPh sb="1" eb="4">
      <t>タイショウシャ</t>
    </rPh>
    <rPh sb="4" eb="5">
      <t>スウ</t>
    </rPh>
    <rPh sb="6" eb="7">
      <t>オウ</t>
    </rPh>
    <rPh sb="10" eb="11">
      <t>ギョウ</t>
    </rPh>
    <rPh sb="12" eb="14">
      <t>ツイカ</t>
    </rPh>
    <rPh sb="14" eb="16">
      <t>サクジョ</t>
    </rPh>
    <rPh sb="17" eb="19">
      <t>テキセツ</t>
    </rPh>
    <rPh sb="20" eb="21">
      <t>オコナ</t>
    </rPh>
    <phoneticPr fontId="5"/>
  </si>
  <si>
    <t>事務所名</t>
  </si>
  <si>
    <t>○○事務所</t>
  </si>
  <si>
    <t>工事名</t>
  </si>
  <si>
    <t>○○工事</t>
  </si>
  <si>
    <t>受注者名</t>
  </si>
  <si>
    <t>○○工務店</t>
  </si>
  <si>
    <t>年</t>
    <rPh sb="0" eb="1">
      <t>ネン</t>
    </rPh>
    <phoneticPr fontId="5"/>
  </si>
  <si>
    <t>-</t>
  </si>
  <si>
    <t>-</t>
    <phoneticPr fontId="5"/>
  </si>
  <si>
    <t>休</t>
    <rPh sb="0" eb="1">
      <t>ヤス</t>
    </rPh>
    <phoneticPr fontId="5"/>
  </si>
  <si>
    <t>休日
日数</t>
    <rPh sb="0" eb="2">
      <t>キュウジツ</t>
    </rPh>
    <rPh sb="3" eb="5">
      <t>ニッスウ</t>
    </rPh>
    <phoneticPr fontId="5"/>
  </si>
  <si>
    <t>※「会社名」、「氏名」、「休日確保状況」欄に記入する。（”休”：休日、”-”：対象期間外、空欄：対象期間）</t>
    <rPh sb="2" eb="5">
      <t>カイシャメイ</t>
    </rPh>
    <rPh sb="8" eb="10">
      <t>シメイ</t>
    </rPh>
    <rPh sb="13" eb="15">
      <t>キュウジツ</t>
    </rPh>
    <rPh sb="15" eb="17">
      <t>カクホ</t>
    </rPh>
    <rPh sb="17" eb="19">
      <t>ジョウキョウ</t>
    </rPh>
    <rPh sb="20" eb="21">
      <t>ラン</t>
    </rPh>
    <rPh sb="22" eb="24">
      <t>キニュウ</t>
    </rPh>
    <rPh sb="29" eb="30">
      <t>ヤス</t>
    </rPh>
    <rPh sb="32" eb="34">
      <t>キュウジツ</t>
    </rPh>
    <rPh sb="39" eb="41">
      <t>タイショウ</t>
    </rPh>
    <rPh sb="41" eb="43">
      <t>キカン</t>
    </rPh>
    <rPh sb="43" eb="44">
      <t>ガイ</t>
    </rPh>
    <rPh sb="45" eb="47">
      <t>クウラン</t>
    </rPh>
    <rPh sb="48" eb="50">
      <t>タイショウ</t>
    </rPh>
    <rPh sb="50" eb="52">
      <t>キカン</t>
    </rPh>
    <phoneticPr fontId="5"/>
  </si>
  <si>
    <t>※対象期間日数について、元請会社は技術者及び技能労働者の従事期間の日数、下請会社は施工体制台帳上の工期日数を基本とする。</t>
    <rPh sb="1" eb="3">
      <t>タイショウ</t>
    </rPh>
    <rPh sb="3" eb="5">
      <t>キカン</t>
    </rPh>
    <rPh sb="5" eb="7">
      <t>ニッスウ</t>
    </rPh>
    <rPh sb="12" eb="14">
      <t>モトウ</t>
    </rPh>
    <rPh sb="14" eb="16">
      <t>カイシャ</t>
    </rPh>
    <rPh sb="17" eb="20">
      <t>ギジュツシャ</t>
    </rPh>
    <rPh sb="20" eb="21">
      <t>オヨ</t>
    </rPh>
    <rPh sb="22" eb="24">
      <t>ギノウ</t>
    </rPh>
    <rPh sb="24" eb="27">
      <t>ロウドウシャ</t>
    </rPh>
    <rPh sb="28" eb="30">
      <t>ジュウジ</t>
    </rPh>
    <rPh sb="30" eb="32">
      <t>キカン</t>
    </rPh>
    <rPh sb="33" eb="35">
      <t>ニッスウ</t>
    </rPh>
    <phoneticPr fontId="5"/>
  </si>
  <si>
    <t>週休２日制適用工事　休日確保状況チェックリスト</t>
    <rPh sb="10" eb="12">
      <t>キュウジツ</t>
    </rPh>
    <rPh sb="12" eb="14">
      <t>カクホ</t>
    </rPh>
    <rPh sb="14" eb="16">
      <t>ジョウキョウ</t>
    </rPh>
    <phoneticPr fontId="5"/>
  </si>
  <si>
    <t>※技術者及び技能労働者の休日が証明できる書類を提示すること。</t>
    <rPh sb="1" eb="4">
      <t>ギジュツシャ</t>
    </rPh>
    <rPh sb="4" eb="5">
      <t>オヨ</t>
    </rPh>
    <rPh sb="6" eb="8">
      <t>ギノウ</t>
    </rPh>
    <rPh sb="8" eb="11">
      <t>ロウドウシャ</t>
    </rPh>
    <rPh sb="12" eb="14">
      <t>キュウジツ</t>
    </rPh>
    <rPh sb="15" eb="17">
      <t>ショウメイ</t>
    </rPh>
    <rPh sb="20" eb="22">
      <t>ショルイ</t>
    </rPh>
    <rPh sb="23" eb="25">
      <t>テイジ</t>
    </rPh>
    <phoneticPr fontId="5"/>
  </si>
  <si>
    <t>月</t>
    <rPh sb="0" eb="1">
      <t>ゲツ</t>
    </rPh>
    <phoneticPr fontId="5"/>
  </si>
  <si>
    <t>※右の入力欄に年月を入力すると、その月のチェックリストになります</t>
  </si>
  <si>
    <t>リスト</t>
    <phoneticPr fontId="5"/>
  </si>
  <si>
    <t>対象
日数</t>
    <rPh sb="0" eb="2">
      <t>タイショウ</t>
    </rPh>
    <rPh sb="3" eb="5">
      <t>ニッスウ</t>
    </rPh>
    <phoneticPr fontId="5"/>
  </si>
  <si>
    <t>休日率</t>
    <rPh sb="0" eb="2">
      <t>キュウジツ</t>
    </rPh>
    <rPh sb="2" eb="3">
      <t>リツ</t>
    </rPh>
    <phoneticPr fontId="5"/>
  </si>
  <si>
    <t>累計</t>
    <rPh sb="0" eb="2">
      <t>ルイケイ</t>
    </rPh>
    <phoneticPr fontId="5"/>
  </si>
  <si>
    <t>平均
休日率</t>
    <rPh sb="0" eb="2">
      <t>ヘイキン</t>
    </rPh>
    <rPh sb="3" eb="5">
      <t>キュウジツ</t>
    </rPh>
    <rPh sb="5" eb="6">
      <t>リツ</t>
    </rPh>
    <phoneticPr fontId="5"/>
  </si>
  <si>
    <t>前月までの累計</t>
    <rPh sb="0" eb="2">
      <t>ゼンゲツ</t>
    </rPh>
    <rPh sb="5" eb="7">
      <t>ルイケイ</t>
    </rPh>
    <phoneticPr fontId="5"/>
  </si>
  <si>
    <t>今月</t>
    <rPh sb="0" eb="2">
      <t>コンゲツ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</si>
</sst>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d"/>
  </numFmts>
  <fonts count="1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8"/>
      <color rgb="FFFF0000"/>
      <name val="游ゴシック"/>
      <family val="3"/>
      <charset val="128"/>
    </font>
    <font>
      <sz val="8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>
      <alignment vertical="center"/>
    </xf>
    <xf numFmtId="9" fontId="11" fillId="0" borderId="1" xfId="0" applyNumberFormat="1" applyFont="1" applyBorder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</cellXfs>
  <cellStyles count="11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AY37"/>
  <sheetViews>
    <sheetView showGridLines="0" view="pageBreakPreview" zoomScaleNormal="100" zoomScaleSheetLayoutView="100" workbookViewId="0">
      <selection activeCell="AM12" sqref="AM12:AN25"/>
    </sheetView>
  </sheetViews>
  <sheetFormatPr defaultRowHeight="13.5"/>
  <cols>
    <col min="3" max="3" width="3.375" bestFit="1" customWidth="1"/>
    <col min="4" max="4" width="18.625" customWidth="1"/>
    <col min="5" max="5" width="10.625" customWidth="1"/>
    <col min="6" max="36" width="3.625" customWidth="1"/>
    <col min="37" max="38" width="5.25" bestFit="1" customWidth="1"/>
    <col min="39" max="40" width="5.25" customWidth="1"/>
    <col min="41" max="42" width="5.25" bestFit="1" customWidth="1"/>
    <col min="43" max="44" width="5.25" customWidth="1"/>
    <col min="45" max="46" width="6.625" customWidth="1"/>
  </cols>
  <sheetData>
    <row r="1" spans="4:51" ht="14.25" thickBot="1"/>
    <row r="2" spans="4:51">
      <c r="N2" s="9" t="s">
        <v>29</v>
      </c>
      <c r="AE2" s="7" t="s">
        <v>19</v>
      </c>
      <c r="AF2" s="17">
        <v>2024</v>
      </c>
      <c r="AG2" s="18"/>
    </row>
    <row r="3" spans="4:51" ht="14.25" thickBot="1">
      <c r="AE3" s="8" t="s">
        <v>28</v>
      </c>
      <c r="AF3" s="19">
        <v>7</v>
      </c>
      <c r="AG3" s="20"/>
    </row>
    <row r="6" spans="4:51" ht="18.75" customHeight="1">
      <c r="D6" s="1" t="s">
        <v>26</v>
      </c>
    </row>
    <row r="7" spans="4:51" ht="13.5" customHeight="1">
      <c r="N7" s="10"/>
    </row>
    <row r="8" spans="4:51" ht="18.75">
      <c r="D8" s="2" t="s">
        <v>13</v>
      </c>
      <c r="E8" s="2" t="s">
        <v>14</v>
      </c>
      <c r="F8" s="2"/>
      <c r="G8" s="2"/>
      <c r="H8" s="2"/>
      <c r="I8" s="2"/>
      <c r="J8" s="2"/>
      <c r="K8" s="2"/>
      <c r="L8" s="2"/>
      <c r="M8" s="2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4:51" ht="18.75">
      <c r="D9" s="2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4:51" ht="18.75"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R10" s="2"/>
      <c r="AT10" s="2"/>
    </row>
    <row r="11" spans="4:51" ht="18.75" customHeight="1">
      <c r="D11" s="15" t="s">
        <v>0</v>
      </c>
      <c r="E11" s="15" t="s">
        <v>1</v>
      </c>
      <c r="F11" s="28" t="str">
        <f>AF2&amp;"年"&amp;AF3&amp;"月　休日確保状況"</f>
        <v>2024年7月　休日確保状況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1" t="s">
        <v>36</v>
      </c>
      <c r="AL11" s="22"/>
      <c r="AM11" s="22"/>
      <c r="AN11" s="23"/>
      <c r="AO11" s="21" t="s">
        <v>33</v>
      </c>
      <c r="AP11" s="22"/>
      <c r="AQ11" s="22"/>
      <c r="AR11" s="23"/>
      <c r="AS11" s="21" t="s">
        <v>35</v>
      </c>
      <c r="AT11" s="23"/>
    </row>
    <row r="12" spans="4:51" ht="18.75" customHeight="1">
      <c r="D12" s="15"/>
      <c r="E12" s="15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16" t="s">
        <v>31</v>
      </c>
      <c r="AL12" s="16" t="s">
        <v>23</v>
      </c>
      <c r="AM12" s="16" t="s">
        <v>32</v>
      </c>
      <c r="AN12" s="24" t="s">
        <v>34</v>
      </c>
      <c r="AO12" s="16" t="s">
        <v>31</v>
      </c>
      <c r="AP12" s="16" t="s">
        <v>23</v>
      </c>
      <c r="AQ12" s="16" t="s">
        <v>32</v>
      </c>
      <c r="AR12" s="24" t="s">
        <v>34</v>
      </c>
      <c r="AS12" s="26" t="s">
        <v>31</v>
      </c>
      <c r="AT12" s="26" t="s">
        <v>23</v>
      </c>
      <c r="AV12" s="6" t="s">
        <v>30</v>
      </c>
    </row>
    <row r="13" spans="4:51" ht="18.75">
      <c r="D13" s="15"/>
      <c r="E13" s="15"/>
      <c r="F13" s="4">
        <f>DATE(AF2,AF3,1)</f>
        <v>45474</v>
      </c>
      <c r="G13" s="4">
        <f>F13+1</f>
        <v>45475</v>
      </c>
      <c r="H13" s="4">
        <f t="shared" ref="H13:AG13" si="0">G13+1</f>
        <v>45476</v>
      </c>
      <c r="I13" s="4">
        <f t="shared" si="0"/>
        <v>45477</v>
      </c>
      <c r="J13" s="4">
        <f t="shared" si="0"/>
        <v>45478</v>
      </c>
      <c r="K13" s="4">
        <f t="shared" si="0"/>
        <v>45479</v>
      </c>
      <c r="L13" s="4">
        <f t="shared" si="0"/>
        <v>45480</v>
      </c>
      <c r="M13" s="4">
        <f t="shared" si="0"/>
        <v>45481</v>
      </c>
      <c r="N13" s="4">
        <f t="shared" si="0"/>
        <v>45482</v>
      </c>
      <c r="O13" s="4">
        <f t="shared" si="0"/>
        <v>45483</v>
      </c>
      <c r="P13" s="4">
        <f t="shared" si="0"/>
        <v>45484</v>
      </c>
      <c r="Q13" s="4">
        <f t="shared" si="0"/>
        <v>45485</v>
      </c>
      <c r="R13" s="4">
        <f t="shared" si="0"/>
        <v>45486</v>
      </c>
      <c r="S13" s="4">
        <f t="shared" si="0"/>
        <v>45487</v>
      </c>
      <c r="T13" s="4">
        <f t="shared" si="0"/>
        <v>45488</v>
      </c>
      <c r="U13" s="4">
        <f t="shared" si="0"/>
        <v>45489</v>
      </c>
      <c r="V13" s="4">
        <f t="shared" si="0"/>
        <v>45490</v>
      </c>
      <c r="W13" s="4">
        <f t="shared" si="0"/>
        <v>45491</v>
      </c>
      <c r="X13" s="4">
        <f t="shared" si="0"/>
        <v>45492</v>
      </c>
      <c r="Y13" s="4">
        <f t="shared" si="0"/>
        <v>45493</v>
      </c>
      <c r="Z13" s="4">
        <f t="shared" si="0"/>
        <v>45494</v>
      </c>
      <c r="AA13" s="4">
        <f t="shared" si="0"/>
        <v>45495</v>
      </c>
      <c r="AB13" s="4">
        <f t="shared" si="0"/>
        <v>45496</v>
      </c>
      <c r="AC13" s="4">
        <f t="shared" si="0"/>
        <v>45497</v>
      </c>
      <c r="AD13" s="4">
        <f t="shared" si="0"/>
        <v>45498</v>
      </c>
      <c r="AE13" s="4">
        <f t="shared" si="0"/>
        <v>45499</v>
      </c>
      <c r="AF13" s="4">
        <f t="shared" si="0"/>
        <v>45500</v>
      </c>
      <c r="AG13" s="4">
        <f t="shared" si="0"/>
        <v>45501</v>
      </c>
      <c r="AH13" s="4">
        <f>IF(AG13=EOMONTH($F$13,0),"",AG13+1)</f>
        <v>45502</v>
      </c>
      <c r="AI13" s="4">
        <f>IF(OR(AH13="",AH13=EOMONTH($F$13,0)),"",AH13+1)</f>
        <v>45503</v>
      </c>
      <c r="AJ13" s="4">
        <f>IF(OR(AI13="",AI13=EOMONTH($F$13,0)),"",AI13+1)</f>
        <v>45504</v>
      </c>
      <c r="AK13" s="15"/>
      <c r="AL13" s="15"/>
      <c r="AM13" s="16"/>
      <c r="AN13" s="25"/>
      <c r="AO13" s="15"/>
      <c r="AP13" s="15"/>
      <c r="AQ13" s="16"/>
      <c r="AR13" s="25"/>
      <c r="AS13" s="27"/>
      <c r="AT13" s="27"/>
      <c r="AV13" s="5" t="s">
        <v>21</v>
      </c>
    </row>
    <row r="14" spans="4:51" ht="18.75">
      <c r="D14" s="3" t="s">
        <v>2</v>
      </c>
      <c r="E14" s="3" t="s">
        <v>3</v>
      </c>
      <c r="F14" s="11" t="s">
        <v>20</v>
      </c>
      <c r="G14" s="11" t="s">
        <v>20</v>
      </c>
      <c r="H14" s="11"/>
      <c r="I14" s="11" t="s">
        <v>22</v>
      </c>
      <c r="J14" s="11"/>
      <c r="K14" s="11"/>
      <c r="L14" s="11"/>
      <c r="M14" s="11"/>
      <c r="N14" s="11"/>
      <c r="O14" s="11"/>
      <c r="P14" s="11" t="s">
        <v>22</v>
      </c>
      <c r="Q14" s="11"/>
      <c r="R14" s="11"/>
      <c r="S14" s="11"/>
      <c r="T14" s="11"/>
      <c r="U14" s="11"/>
      <c r="V14" s="11" t="s">
        <v>22</v>
      </c>
      <c r="W14" s="11" t="s">
        <v>22</v>
      </c>
      <c r="X14" s="11"/>
      <c r="Y14" s="11"/>
      <c r="Z14" s="11"/>
      <c r="AA14" s="11"/>
      <c r="AB14" s="11"/>
      <c r="AC14" s="11"/>
      <c r="AD14" s="11" t="s">
        <v>22</v>
      </c>
      <c r="AE14" s="11"/>
      <c r="AF14" s="11"/>
      <c r="AG14" s="11"/>
      <c r="AH14" s="11"/>
      <c r="AI14" s="11"/>
      <c r="AJ14" s="11" t="s">
        <v>20</v>
      </c>
      <c r="AK14" s="3">
        <f>SUM(COUNTIF(F14:AJ14,"休"),COUNTIF(F14:AJ14,""))</f>
        <v>28</v>
      </c>
      <c r="AL14" s="3">
        <f>COUNTIF(F14:AJ14,"休")</f>
        <v>5</v>
      </c>
      <c r="AM14" s="12">
        <f>AL14/AK14</f>
        <v>0.17857142857142858</v>
      </c>
      <c r="AN14" s="14">
        <f>AVERAGE(AM14:AM25)</f>
        <v>0.17764190696521523</v>
      </c>
      <c r="AO14" s="3">
        <f t="shared" ref="AO14:AO25" si="1">AK14+AS14</f>
        <v>28</v>
      </c>
      <c r="AP14" s="3">
        <f t="shared" ref="AP14:AP25" si="2">AL14+AT14</f>
        <v>5</v>
      </c>
      <c r="AQ14" s="12">
        <f>AP14/AO14</f>
        <v>0.17857142857142858</v>
      </c>
      <c r="AR14" s="14">
        <f>AVERAGE(AQ14:AQ25)</f>
        <v>0.17764190696521523</v>
      </c>
      <c r="AS14" s="3"/>
      <c r="AT14" s="3"/>
      <c r="AV14" s="6" t="s">
        <v>22</v>
      </c>
    </row>
    <row r="15" spans="4:51" ht="21" customHeight="1">
      <c r="D15" s="3"/>
      <c r="E15" s="3" t="s">
        <v>4</v>
      </c>
      <c r="F15" s="11" t="s">
        <v>20</v>
      </c>
      <c r="G15" s="11" t="s">
        <v>20</v>
      </c>
      <c r="H15" s="11"/>
      <c r="I15" s="11"/>
      <c r="J15" s="11" t="s">
        <v>22</v>
      </c>
      <c r="K15" s="11"/>
      <c r="L15" s="11"/>
      <c r="M15" s="11"/>
      <c r="N15" s="11"/>
      <c r="O15" s="11"/>
      <c r="P15" s="11"/>
      <c r="Q15" s="11" t="s">
        <v>22</v>
      </c>
      <c r="R15" s="11" t="s">
        <v>22</v>
      </c>
      <c r="S15" s="11"/>
      <c r="T15" s="11"/>
      <c r="U15" s="11"/>
      <c r="V15" s="11"/>
      <c r="W15" s="11"/>
      <c r="X15" s="11" t="s">
        <v>22</v>
      </c>
      <c r="Y15" s="11"/>
      <c r="Z15" s="11"/>
      <c r="AA15" s="11"/>
      <c r="AB15" s="11"/>
      <c r="AC15" s="11"/>
      <c r="AD15" s="11"/>
      <c r="AE15" s="11"/>
      <c r="AF15" s="11"/>
      <c r="AG15" s="11" t="s">
        <v>22</v>
      </c>
      <c r="AH15" s="11"/>
      <c r="AI15" s="11"/>
      <c r="AJ15" s="11" t="s">
        <v>20</v>
      </c>
      <c r="AK15" s="3">
        <f t="shared" ref="AK15:AK25" si="3">SUM(COUNTIF(F15:AJ15,"休"),COUNTIF(F15:AJ15,""))</f>
        <v>28</v>
      </c>
      <c r="AL15" s="3">
        <f t="shared" ref="AL15:AL25" si="4">COUNTIF(F15:AJ15,"休")</f>
        <v>5</v>
      </c>
      <c r="AM15" s="12">
        <f t="shared" ref="AM15:AM22" si="5">AL15/AK15</f>
        <v>0.17857142857142858</v>
      </c>
      <c r="AN15" s="15"/>
      <c r="AO15" s="3">
        <f t="shared" si="1"/>
        <v>28</v>
      </c>
      <c r="AP15" s="3">
        <f t="shared" si="2"/>
        <v>5</v>
      </c>
      <c r="AQ15" s="12">
        <f t="shared" ref="AQ15:AQ22" si="6">AP15/AO15</f>
        <v>0.17857142857142858</v>
      </c>
      <c r="AR15" s="15"/>
      <c r="AS15" s="3"/>
      <c r="AT15" s="3"/>
      <c r="AW15" ph="1"/>
      <c r="AY15" ph="1"/>
    </row>
    <row r="16" spans="4:51" ht="21" customHeight="1">
      <c r="D16" s="3"/>
      <c r="E16" s="3" t="s">
        <v>5</v>
      </c>
      <c r="F16" s="11" t="s">
        <v>20</v>
      </c>
      <c r="G16" s="11" t="s">
        <v>20</v>
      </c>
      <c r="H16" s="11"/>
      <c r="I16" s="11"/>
      <c r="J16" s="11"/>
      <c r="K16" s="11" t="s">
        <v>22</v>
      </c>
      <c r="L16" s="11" t="s">
        <v>22</v>
      </c>
      <c r="M16" s="11"/>
      <c r="N16" s="11"/>
      <c r="O16" s="11"/>
      <c r="P16" s="11"/>
      <c r="Q16" s="11"/>
      <c r="R16" s="11"/>
      <c r="S16" s="11" t="s">
        <v>22</v>
      </c>
      <c r="T16" s="11"/>
      <c r="U16" s="11"/>
      <c r="V16" s="11"/>
      <c r="W16" s="11"/>
      <c r="X16" s="11"/>
      <c r="Y16" s="11" t="s">
        <v>22</v>
      </c>
      <c r="Z16" s="11"/>
      <c r="AA16" s="11"/>
      <c r="AB16" s="11"/>
      <c r="AC16" s="11"/>
      <c r="AD16" s="11"/>
      <c r="AE16" s="11" t="s">
        <v>22</v>
      </c>
      <c r="AF16" s="11" t="s">
        <v>22</v>
      </c>
      <c r="AG16" s="11"/>
      <c r="AH16" s="11"/>
      <c r="AI16" s="11"/>
      <c r="AJ16" s="11" t="s">
        <v>20</v>
      </c>
      <c r="AK16" s="3">
        <f t="shared" si="3"/>
        <v>28</v>
      </c>
      <c r="AL16" s="3">
        <f t="shared" si="4"/>
        <v>6</v>
      </c>
      <c r="AM16" s="12">
        <f t="shared" si="5"/>
        <v>0.21428571428571427</v>
      </c>
      <c r="AN16" s="15"/>
      <c r="AO16" s="3">
        <f t="shared" si="1"/>
        <v>28</v>
      </c>
      <c r="AP16" s="3">
        <f t="shared" si="2"/>
        <v>6</v>
      </c>
      <c r="AQ16" s="12">
        <f t="shared" si="6"/>
        <v>0.21428571428571427</v>
      </c>
      <c r="AR16" s="15"/>
      <c r="AS16" s="3"/>
      <c r="AT16" s="3"/>
      <c r="AW16" ph="1"/>
      <c r="AY16" ph="1"/>
    </row>
    <row r="17" spans="4:51" ht="21" customHeight="1">
      <c r="D17" s="3"/>
      <c r="E17" s="3"/>
      <c r="F17" s="11" t="s">
        <v>20</v>
      </c>
      <c r="G17" s="11" t="s">
        <v>20</v>
      </c>
      <c r="H17" s="11" t="s">
        <v>20</v>
      </c>
      <c r="I17" s="11" t="s">
        <v>20</v>
      </c>
      <c r="J17" s="11" t="s">
        <v>20</v>
      </c>
      <c r="K17" s="11" t="s">
        <v>20</v>
      </c>
      <c r="L17" s="11" t="s">
        <v>20</v>
      </c>
      <c r="M17" s="11" t="s">
        <v>20</v>
      </c>
      <c r="N17" s="11" t="s">
        <v>20</v>
      </c>
      <c r="O17" s="11" t="s">
        <v>20</v>
      </c>
      <c r="P17" s="11" t="s">
        <v>20</v>
      </c>
      <c r="Q17" s="11" t="s">
        <v>20</v>
      </c>
      <c r="R17" s="11" t="s">
        <v>20</v>
      </c>
      <c r="S17" s="11" t="s">
        <v>20</v>
      </c>
      <c r="T17" s="11" t="s">
        <v>20</v>
      </c>
      <c r="U17" s="11" t="s">
        <v>20</v>
      </c>
      <c r="V17" s="11" t="s">
        <v>20</v>
      </c>
      <c r="W17" s="11" t="s">
        <v>20</v>
      </c>
      <c r="X17" s="11" t="s">
        <v>20</v>
      </c>
      <c r="Y17" s="11" t="s">
        <v>20</v>
      </c>
      <c r="Z17" s="11" t="s">
        <v>20</v>
      </c>
      <c r="AA17" s="11" t="s">
        <v>20</v>
      </c>
      <c r="AB17" s="11" t="s">
        <v>20</v>
      </c>
      <c r="AC17" s="11" t="s">
        <v>20</v>
      </c>
      <c r="AD17" s="11" t="s">
        <v>20</v>
      </c>
      <c r="AE17" s="11" t="s">
        <v>20</v>
      </c>
      <c r="AF17" s="11" t="s">
        <v>20</v>
      </c>
      <c r="AG17" s="11" t="s">
        <v>20</v>
      </c>
      <c r="AH17" s="11" t="s">
        <v>20</v>
      </c>
      <c r="AI17" s="11" t="s">
        <v>20</v>
      </c>
      <c r="AJ17" s="11" t="s">
        <v>20</v>
      </c>
      <c r="AK17" s="3">
        <f t="shared" si="3"/>
        <v>0</v>
      </c>
      <c r="AL17" s="3">
        <f t="shared" si="4"/>
        <v>0</v>
      </c>
      <c r="AM17" s="3"/>
      <c r="AN17" s="15"/>
      <c r="AO17" s="3">
        <f t="shared" si="1"/>
        <v>0</v>
      </c>
      <c r="AP17" s="3">
        <f t="shared" si="2"/>
        <v>0</v>
      </c>
      <c r="AQ17" s="12"/>
      <c r="AR17" s="15"/>
      <c r="AS17" s="3"/>
      <c r="AT17" s="3"/>
      <c r="AW17" ph="1"/>
      <c r="AY17" ph="1"/>
    </row>
    <row r="18" spans="4:51" ht="21" customHeight="1">
      <c r="D18" s="3" t="s">
        <v>6</v>
      </c>
      <c r="E18" s="3" t="s">
        <v>7</v>
      </c>
      <c r="F18" s="11" t="s">
        <v>20</v>
      </c>
      <c r="G18" s="11" t="s">
        <v>20</v>
      </c>
      <c r="H18" s="11" t="s">
        <v>20</v>
      </c>
      <c r="I18" s="11" t="s">
        <v>20</v>
      </c>
      <c r="J18" s="11"/>
      <c r="K18" s="11"/>
      <c r="L18" s="11"/>
      <c r="M18" s="11" t="s">
        <v>22</v>
      </c>
      <c r="N18" s="11"/>
      <c r="O18" s="11"/>
      <c r="P18" s="11"/>
      <c r="Q18" s="11"/>
      <c r="R18" s="11"/>
      <c r="S18" s="11" t="s">
        <v>22</v>
      </c>
      <c r="T18" s="11"/>
      <c r="U18" s="11"/>
      <c r="V18" s="11"/>
      <c r="W18" s="11"/>
      <c r="X18" s="11"/>
      <c r="Y18" s="11"/>
      <c r="Z18" s="11" t="s">
        <v>22</v>
      </c>
      <c r="AA18" s="11"/>
      <c r="AB18" s="11"/>
      <c r="AC18" s="11"/>
      <c r="AD18" s="11"/>
      <c r="AE18" s="11"/>
      <c r="AF18" s="11"/>
      <c r="AG18" s="11"/>
      <c r="AH18" s="11"/>
      <c r="AI18" s="11" t="s">
        <v>22</v>
      </c>
      <c r="AJ18" s="11" t="s">
        <v>20</v>
      </c>
      <c r="AK18" s="3">
        <f t="shared" si="3"/>
        <v>26</v>
      </c>
      <c r="AL18" s="3">
        <f t="shared" si="4"/>
        <v>4</v>
      </c>
      <c r="AM18" s="12">
        <f t="shared" si="5"/>
        <v>0.15384615384615385</v>
      </c>
      <c r="AN18" s="15"/>
      <c r="AO18" s="3">
        <f t="shared" si="1"/>
        <v>26</v>
      </c>
      <c r="AP18" s="3">
        <f t="shared" si="2"/>
        <v>4</v>
      </c>
      <c r="AQ18" s="12">
        <f t="shared" si="6"/>
        <v>0.15384615384615385</v>
      </c>
      <c r="AR18" s="15"/>
      <c r="AS18" s="3"/>
      <c r="AT18" s="3"/>
      <c r="AW18" ph="1"/>
      <c r="AY18" ph="1"/>
    </row>
    <row r="19" spans="4:51" ht="21" customHeight="1">
      <c r="D19" s="3"/>
      <c r="E19" s="3" t="s">
        <v>8</v>
      </c>
      <c r="F19" s="11" t="s">
        <v>20</v>
      </c>
      <c r="G19" s="11" t="s">
        <v>20</v>
      </c>
      <c r="H19" s="11" t="s">
        <v>20</v>
      </c>
      <c r="I19" s="11" t="s">
        <v>20</v>
      </c>
      <c r="J19" s="11"/>
      <c r="K19" s="11"/>
      <c r="L19" s="11" t="s">
        <v>22</v>
      </c>
      <c r="M19" s="11"/>
      <c r="N19" s="11"/>
      <c r="O19" s="11"/>
      <c r="P19" s="11"/>
      <c r="Q19" s="11"/>
      <c r="R19" s="11"/>
      <c r="S19" s="11"/>
      <c r="T19" s="11"/>
      <c r="U19" s="11" t="s">
        <v>22</v>
      </c>
      <c r="V19" s="11"/>
      <c r="W19" s="11"/>
      <c r="X19" s="11"/>
      <c r="Y19" s="11"/>
      <c r="Z19" s="11"/>
      <c r="AA19" s="11" t="s">
        <v>22</v>
      </c>
      <c r="AB19" s="11"/>
      <c r="AC19" s="11"/>
      <c r="AD19" s="11"/>
      <c r="AE19" s="11"/>
      <c r="AF19" s="11"/>
      <c r="AG19" s="11"/>
      <c r="AH19" s="11" t="s">
        <v>22</v>
      </c>
      <c r="AI19" s="11"/>
      <c r="AJ19" s="11" t="s">
        <v>20</v>
      </c>
      <c r="AK19" s="3">
        <f t="shared" si="3"/>
        <v>26</v>
      </c>
      <c r="AL19" s="3">
        <f t="shared" si="4"/>
        <v>4</v>
      </c>
      <c r="AM19" s="12">
        <f t="shared" si="5"/>
        <v>0.15384615384615385</v>
      </c>
      <c r="AN19" s="15"/>
      <c r="AO19" s="3">
        <f t="shared" si="1"/>
        <v>26</v>
      </c>
      <c r="AP19" s="3">
        <f t="shared" si="2"/>
        <v>4</v>
      </c>
      <c r="AQ19" s="12">
        <f t="shared" si="6"/>
        <v>0.15384615384615385</v>
      </c>
      <c r="AR19" s="15"/>
      <c r="AS19" s="3"/>
      <c r="AT19" s="3"/>
      <c r="AW19" ph="1"/>
      <c r="AY19" ph="1"/>
    </row>
    <row r="20" spans="4:51" ht="21" customHeight="1">
      <c r="D20" s="3"/>
      <c r="E20" s="3" t="s">
        <v>9</v>
      </c>
      <c r="F20" s="11" t="s">
        <v>20</v>
      </c>
      <c r="G20" s="11" t="s">
        <v>20</v>
      </c>
      <c r="H20" s="11" t="s">
        <v>20</v>
      </c>
      <c r="I20" s="11" t="s">
        <v>20</v>
      </c>
      <c r="J20" s="11"/>
      <c r="K20" s="11"/>
      <c r="L20" s="11"/>
      <c r="M20" s="11"/>
      <c r="N20" s="11" t="s">
        <v>22</v>
      </c>
      <c r="O20" s="11"/>
      <c r="P20" s="11"/>
      <c r="Q20" s="11"/>
      <c r="R20" s="11"/>
      <c r="S20" s="11"/>
      <c r="T20" s="11" t="s">
        <v>22</v>
      </c>
      <c r="U20" s="11"/>
      <c r="V20" s="11"/>
      <c r="W20" s="11"/>
      <c r="X20" s="11"/>
      <c r="Y20" s="11"/>
      <c r="Z20" s="11"/>
      <c r="AA20" s="11"/>
      <c r="AB20" s="11" t="s">
        <v>22</v>
      </c>
      <c r="AC20" s="11"/>
      <c r="AD20" s="11"/>
      <c r="AE20" s="11"/>
      <c r="AF20" s="11"/>
      <c r="AG20" s="11" t="s">
        <v>22</v>
      </c>
      <c r="AH20" s="11"/>
      <c r="AI20" s="11"/>
      <c r="AJ20" s="11" t="s">
        <v>20</v>
      </c>
      <c r="AK20" s="3">
        <f t="shared" si="3"/>
        <v>26</v>
      </c>
      <c r="AL20" s="3">
        <f t="shared" si="4"/>
        <v>4</v>
      </c>
      <c r="AM20" s="12">
        <f t="shared" si="5"/>
        <v>0.15384615384615385</v>
      </c>
      <c r="AN20" s="15"/>
      <c r="AO20" s="3">
        <f t="shared" si="1"/>
        <v>26</v>
      </c>
      <c r="AP20" s="3">
        <f t="shared" si="2"/>
        <v>4</v>
      </c>
      <c r="AQ20" s="12">
        <f t="shared" si="6"/>
        <v>0.15384615384615385</v>
      </c>
      <c r="AR20" s="15"/>
      <c r="AS20" s="3"/>
      <c r="AT20" s="3"/>
      <c r="AW20" ph="1"/>
      <c r="AY20" ph="1"/>
    </row>
    <row r="21" spans="4:51" ht="21" customHeight="1">
      <c r="D21" s="3"/>
      <c r="E21" s="3"/>
      <c r="F21" s="11" t="s">
        <v>20</v>
      </c>
      <c r="G21" s="11" t="s">
        <v>20</v>
      </c>
      <c r="H21" s="11" t="s">
        <v>20</v>
      </c>
      <c r="I21" s="11" t="s">
        <v>20</v>
      </c>
      <c r="J21" s="11" t="s">
        <v>20</v>
      </c>
      <c r="K21" s="11" t="s">
        <v>20</v>
      </c>
      <c r="L21" s="11" t="s">
        <v>20</v>
      </c>
      <c r="M21" s="11" t="s">
        <v>20</v>
      </c>
      <c r="N21" s="11" t="s">
        <v>20</v>
      </c>
      <c r="O21" s="11" t="s">
        <v>20</v>
      </c>
      <c r="P21" s="11" t="s">
        <v>20</v>
      </c>
      <c r="Q21" s="11" t="s">
        <v>20</v>
      </c>
      <c r="R21" s="11" t="s">
        <v>20</v>
      </c>
      <c r="S21" s="11" t="s">
        <v>20</v>
      </c>
      <c r="T21" s="11" t="s">
        <v>20</v>
      </c>
      <c r="U21" s="11" t="s">
        <v>20</v>
      </c>
      <c r="V21" s="11" t="s">
        <v>20</v>
      </c>
      <c r="W21" s="11" t="s">
        <v>20</v>
      </c>
      <c r="X21" s="11" t="s">
        <v>20</v>
      </c>
      <c r="Y21" s="11" t="s">
        <v>20</v>
      </c>
      <c r="Z21" s="11" t="s">
        <v>20</v>
      </c>
      <c r="AA21" s="11" t="s">
        <v>20</v>
      </c>
      <c r="AB21" s="11" t="s">
        <v>20</v>
      </c>
      <c r="AC21" s="11" t="s">
        <v>20</v>
      </c>
      <c r="AD21" s="11" t="s">
        <v>20</v>
      </c>
      <c r="AE21" s="11" t="s">
        <v>20</v>
      </c>
      <c r="AF21" s="11" t="s">
        <v>20</v>
      </c>
      <c r="AG21" s="11" t="s">
        <v>20</v>
      </c>
      <c r="AH21" s="11" t="s">
        <v>20</v>
      </c>
      <c r="AI21" s="11" t="s">
        <v>20</v>
      </c>
      <c r="AJ21" s="11" t="s">
        <v>20</v>
      </c>
      <c r="AK21" s="3">
        <f t="shared" si="3"/>
        <v>0</v>
      </c>
      <c r="AL21" s="3">
        <f t="shared" si="4"/>
        <v>0</v>
      </c>
      <c r="AM21" s="3"/>
      <c r="AN21" s="15"/>
      <c r="AO21" s="3">
        <f t="shared" si="1"/>
        <v>0</v>
      </c>
      <c r="AP21" s="3">
        <f t="shared" si="2"/>
        <v>0</v>
      </c>
      <c r="AQ21" s="12"/>
      <c r="AR21" s="15"/>
      <c r="AS21" s="3"/>
      <c r="AT21" s="3"/>
      <c r="AW21" ph="1"/>
      <c r="AY21" ph="1"/>
    </row>
    <row r="22" spans="4:51" ht="21" customHeight="1">
      <c r="D22" s="3" t="s">
        <v>10</v>
      </c>
      <c r="E22" s="3" t="s">
        <v>11</v>
      </c>
      <c r="F22" s="11" t="s">
        <v>20</v>
      </c>
      <c r="G22" s="11" t="s">
        <v>20</v>
      </c>
      <c r="H22" s="11" t="s">
        <v>20</v>
      </c>
      <c r="I22" s="11" t="s">
        <v>20</v>
      </c>
      <c r="J22" s="11" t="s">
        <v>20</v>
      </c>
      <c r="K22" s="11" t="s">
        <v>20</v>
      </c>
      <c r="L22" s="11" t="s">
        <v>20</v>
      </c>
      <c r="M22" s="11" t="s">
        <v>20</v>
      </c>
      <c r="N22" s="11" t="s">
        <v>20</v>
      </c>
      <c r="O22" s="11" t="s">
        <v>20</v>
      </c>
      <c r="P22" s="11" t="s">
        <v>20</v>
      </c>
      <c r="Q22" s="11"/>
      <c r="R22" s="11"/>
      <c r="S22" s="11"/>
      <c r="T22" s="11"/>
      <c r="U22" s="11" t="s">
        <v>22</v>
      </c>
      <c r="V22" s="11"/>
      <c r="W22" s="11"/>
      <c r="X22" s="11"/>
      <c r="Y22" s="11" t="s">
        <v>22</v>
      </c>
      <c r="Z22" s="11"/>
      <c r="AA22" s="11"/>
      <c r="AB22" s="11"/>
      <c r="AC22" s="11" t="s">
        <v>22</v>
      </c>
      <c r="AD22" s="11"/>
      <c r="AE22" s="11"/>
      <c r="AF22" s="11"/>
      <c r="AG22" s="11" t="s">
        <v>22</v>
      </c>
      <c r="AH22" s="11"/>
      <c r="AI22" s="11"/>
      <c r="AJ22" s="11" t="s">
        <v>20</v>
      </c>
      <c r="AK22" s="3">
        <f t="shared" si="3"/>
        <v>19</v>
      </c>
      <c r="AL22" s="3">
        <f t="shared" si="4"/>
        <v>4</v>
      </c>
      <c r="AM22" s="12">
        <f t="shared" si="5"/>
        <v>0.21052631578947367</v>
      </c>
      <c r="AN22" s="15"/>
      <c r="AO22" s="3">
        <f t="shared" si="1"/>
        <v>19</v>
      </c>
      <c r="AP22" s="3">
        <f t="shared" si="2"/>
        <v>4</v>
      </c>
      <c r="AQ22" s="12">
        <f t="shared" si="6"/>
        <v>0.21052631578947367</v>
      </c>
      <c r="AR22" s="15"/>
      <c r="AS22" s="3"/>
      <c r="AT22" s="3"/>
      <c r="AW22" ph="1"/>
      <c r="AY22" ph="1"/>
    </row>
    <row r="23" spans="4:51" ht="21" customHeight="1">
      <c r="D23" s="3"/>
      <c r="E23" s="3"/>
      <c r="F23" s="11" t="s">
        <v>20</v>
      </c>
      <c r="G23" s="11" t="s">
        <v>20</v>
      </c>
      <c r="H23" s="11" t="s">
        <v>20</v>
      </c>
      <c r="I23" s="11" t="s">
        <v>20</v>
      </c>
      <c r="J23" s="11" t="s">
        <v>20</v>
      </c>
      <c r="K23" s="11" t="s">
        <v>20</v>
      </c>
      <c r="L23" s="11" t="s">
        <v>20</v>
      </c>
      <c r="M23" s="11" t="s">
        <v>20</v>
      </c>
      <c r="N23" s="11" t="s">
        <v>20</v>
      </c>
      <c r="O23" s="11" t="s">
        <v>20</v>
      </c>
      <c r="P23" s="11" t="s">
        <v>20</v>
      </c>
      <c r="Q23" s="11" t="s">
        <v>20</v>
      </c>
      <c r="R23" s="11" t="s">
        <v>20</v>
      </c>
      <c r="S23" s="11" t="s">
        <v>20</v>
      </c>
      <c r="T23" s="11" t="s">
        <v>20</v>
      </c>
      <c r="U23" s="11" t="s">
        <v>20</v>
      </c>
      <c r="V23" s="11" t="s">
        <v>20</v>
      </c>
      <c r="W23" s="11" t="s">
        <v>20</v>
      </c>
      <c r="X23" s="11" t="s">
        <v>20</v>
      </c>
      <c r="Y23" s="11" t="s">
        <v>20</v>
      </c>
      <c r="Z23" s="11" t="s">
        <v>20</v>
      </c>
      <c r="AA23" s="11" t="s">
        <v>20</v>
      </c>
      <c r="AB23" s="11" t="s">
        <v>20</v>
      </c>
      <c r="AC23" s="11" t="s">
        <v>20</v>
      </c>
      <c r="AD23" s="11" t="s">
        <v>20</v>
      </c>
      <c r="AE23" s="11" t="s">
        <v>20</v>
      </c>
      <c r="AF23" s="11" t="s">
        <v>20</v>
      </c>
      <c r="AG23" s="11" t="s">
        <v>20</v>
      </c>
      <c r="AH23" s="11" t="s">
        <v>20</v>
      </c>
      <c r="AI23" s="11" t="s">
        <v>20</v>
      </c>
      <c r="AJ23" s="11" t="s">
        <v>20</v>
      </c>
      <c r="AK23" s="3">
        <f t="shared" si="3"/>
        <v>0</v>
      </c>
      <c r="AL23" s="3">
        <f t="shared" si="4"/>
        <v>0</v>
      </c>
      <c r="AM23" s="3"/>
      <c r="AN23" s="15"/>
      <c r="AO23" s="3">
        <f t="shared" si="1"/>
        <v>0</v>
      </c>
      <c r="AP23" s="3">
        <f t="shared" si="2"/>
        <v>0</v>
      </c>
      <c r="AQ23" s="12"/>
      <c r="AR23" s="15"/>
      <c r="AS23" s="3"/>
      <c r="AT23" s="3"/>
      <c r="AW23" ph="1"/>
      <c r="AY23" ph="1"/>
    </row>
    <row r="24" spans="4:51" ht="21" customHeight="1">
      <c r="D24" s="3"/>
      <c r="E24" s="3"/>
      <c r="F24" s="11" t="s">
        <v>20</v>
      </c>
      <c r="G24" s="11" t="s">
        <v>20</v>
      </c>
      <c r="H24" s="11" t="s">
        <v>20</v>
      </c>
      <c r="I24" s="11" t="s">
        <v>20</v>
      </c>
      <c r="J24" s="11" t="s">
        <v>20</v>
      </c>
      <c r="K24" s="11" t="s">
        <v>20</v>
      </c>
      <c r="L24" s="11" t="s">
        <v>20</v>
      </c>
      <c r="M24" s="11" t="s">
        <v>20</v>
      </c>
      <c r="N24" s="11" t="s">
        <v>20</v>
      </c>
      <c r="O24" s="11" t="s">
        <v>20</v>
      </c>
      <c r="P24" s="11" t="s">
        <v>20</v>
      </c>
      <c r="Q24" s="11" t="s">
        <v>20</v>
      </c>
      <c r="R24" s="11" t="s">
        <v>20</v>
      </c>
      <c r="S24" s="11" t="s">
        <v>20</v>
      </c>
      <c r="T24" s="11" t="s">
        <v>20</v>
      </c>
      <c r="U24" s="11" t="s">
        <v>20</v>
      </c>
      <c r="V24" s="11" t="s">
        <v>20</v>
      </c>
      <c r="W24" s="11" t="s">
        <v>20</v>
      </c>
      <c r="X24" s="11" t="s">
        <v>20</v>
      </c>
      <c r="Y24" s="11" t="s">
        <v>20</v>
      </c>
      <c r="Z24" s="11" t="s">
        <v>20</v>
      </c>
      <c r="AA24" s="11" t="s">
        <v>20</v>
      </c>
      <c r="AB24" s="11" t="s">
        <v>20</v>
      </c>
      <c r="AC24" s="11" t="s">
        <v>20</v>
      </c>
      <c r="AD24" s="11" t="s">
        <v>20</v>
      </c>
      <c r="AE24" s="11" t="s">
        <v>20</v>
      </c>
      <c r="AF24" s="11" t="s">
        <v>20</v>
      </c>
      <c r="AG24" s="11" t="s">
        <v>20</v>
      </c>
      <c r="AH24" s="11" t="s">
        <v>20</v>
      </c>
      <c r="AI24" s="11" t="s">
        <v>20</v>
      </c>
      <c r="AJ24" s="11" t="s">
        <v>20</v>
      </c>
      <c r="AK24" s="3">
        <f t="shared" si="3"/>
        <v>0</v>
      </c>
      <c r="AL24" s="3">
        <f t="shared" si="4"/>
        <v>0</v>
      </c>
      <c r="AM24" s="3"/>
      <c r="AN24" s="15"/>
      <c r="AO24" s="3">
        <f t="shared" si="1"/>
        <v>0</v>
      </c>
      <c r="AP24" s="3">
        <f t="shared" si="2"/>
        <v>0</v>
      </c>
      <c r="AQ24" s="12"/>
      <c r="AR24" s="15"/>
      <c r="AS24" s="3"/>
      <c r="AT24" s="3"/>
      <c r="AW24" ph="1"/>
      <c r="AY24" ph="1"/>
    </row>
    <row r="25" spans="4:51" ht="21.75" customHeight="1">
      <c r="D25" s="3"/>
      <c r="E25" s="3"/>
      <c r="F25" s="11" t="s">
        <v>20</v>
      </c>
      <c r="G25" s="11" t="s">
        <v>20</v>
      </c>
      <c r="H25" s="11" t="s">
        <v>20</v>
      </c>
      <c r="I25" s="11" t="s">
        <v>20</v>
      </c>
      <c r="J25" s="11" t="s">
        <v>20</v>
      </c>
      <c r="K25" s="11" t="s">
        <v>20</v>
      </c>
      <c r="L25" s="11" t="s">
        <v>20</v>
      </c>
      <c r="M25" s="11" t="s">
        <v>20</v>
      </c>
      <c r="N25" s="11" t="s">
        <v>20</v>
      </c>
      <c r="O25" s="11" t="s">
        <v>20</v>
      </c>
      <c r="P25" s="11" t="s">
        <v>20</v>
      </c>
      <c r="Q25" s="11" t="s">
        <v>20</v>
      </c>
      <c r="R25" s="11" t="s">
        <v>20</v>
      </c>
      <c r="S25" s="11" t="s">
        <v>20</v>
      </c>
      <c r="T25" s="11" t="s">
        <v>20</v>
      </c>
      <c r="U25" s="11" t="s">
        <v>20</v>
      </c>
      <c r="V25" s="11" t="s">
        <v>20</v>
      </c>
      <c r="W25" s="11" t="s">
        <v>20</v>
      </c>
      <c r="X25" s="11" t="s">
        <v>20</v>
      </c>
      <c r="Y25" s="11" t="s">
        <v>20</v>
      </c>
      <c r="Z25" s="11" t="s">
        <v>20</v>
      </c>
      <c r="AA25" s="11" t="s">
        <v>20</v>
      </c>
      <c r="AB25" s="11" t="s">
        <v>20</v>
      </c>
      <c r="AC25" s="11" t="s">
        <v>20</v>
      </c>
      <c r="AD25" s="11" t="s">
        <v>20</v>
      </c>
      <c r="AE25" s="11" t="s">
        <v>20</v>
      </c>
      <c r="AF25" s="11" t="s">
        <v>20</v>
      </c>
      <c r="AG25" s="11" t="s">
        <v>20</v>
      </c>
      <c r="AH25" s="11" t="s">
        <v>20</v>
      </c>
      <c r="AI25" s="11" t="s">
        <v>20</v>
      </c>
      <c r="AJ25" s="11" t="s">
        <v>20</v>
      </c>
      <c r="AK25" s="3">
        <f t="shared" si="3"/>
        <v>0</v>
      </c>
      <c r="AL25" s="3">
        <f t="shared" si="4"/>
        <v>0</v>
      </c>
      <c r="AM25" s="3"/>
      <c r="AN25" s="15"/>
      <c r="AO25" s="3">
        <f t="shared" si="1"/>
        <v>0</v>
      </c>
      <c r="AP25" s="3">
        <f t="shared" si="2"/>
        <v>0</v>
      </c>
      <c r="AQ25" s="12"/>
      <c r="AR25" s="15"/>
      <c r="AS25" s="3"/>
      <c r="AT25" s="3"/>
      <c r="AW25" ph="1"/>
      <c r="AY25" ph="1"/>
    </row>
    <row r="26" spans="4:51" ht="18.7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4:51" ht="18.75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4:51" ht="18.75">
      <c r="D28" s="2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4:51" ht="18.75">
      <c r="D29" s="2" t="s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4:51" ht="18.7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4:51" ht="18.75">
      <c r="D31" s="2" t="s">
        <v>27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4:51" ht="18.75">
      <c r="D32" s="2" t="s">
        <v>12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49:51" ht="21">
      <c r="AW33" ph="1"/>
      <c r="AY33" ph="1"/>
    </row>
    <row r="34" spans="49:51" ht="21">
      <c r="AW34" ph="1"/>
      <c r="AY34" ph="1"/>
    </row>
    <row r="35" spans="49:51" ht="21">
      <c r="AW35" ph="1"/>
      <c r="AY35" ph="1"/>
    </row>
    <row r="36" spans="49:51" ht="21">
      <c r="AW36" ph="1"/>
      <c r="AY36" ph="1"/>
    </row>
    <row r="37" spans="49:51" ht="21">
      <c r="AW37" ph="1"/>
      <c r="AY37" ph="1"/>
    </row>
  </sheetData>
  <mergeCells count="20">
    <mergeCell ref="AS12:AS13"/>
    <mergeCell ref="AT12:AT13"/>
    <mergeCell ref="D11:D13"/>
    <mergeCell ref="E11:E13"/>
    <mergeCell ref="F11:AJ12"/>
    <mergeCell ref="AS11:AT11"/>
    <mergeCell ref="AO12:AO13"/>
    <mergeCell ref="AP12:AP13"/>
    <mergeCell ref="AQ12:AQ13"/>
    <mergeCell ref="AM12:AM13"/>
    <mergeCell ref="AK11:AN11"/>
    <mergeCell ref="AN12:AN13"/>
    <mergeCell ref="AR14:AR25"/>
    <mergeCell ref="AL12:AL13"/>
    <mergeCell ref="AK12:AK13"/>
    <mergeCell ref="AF2:AG2"/>
    <mergeCell ref="AF3:AG3"/>
    <mergeCell ref="AN14:AN25"/>
    <mergeCell ref="AO11:AR11"/>
    <mergeCell ref="AR12:AR13"/>
  </mergeCells>
  <phoneticPr fontId="5"/>
  <dataValidations count="1">
    <dataValidation type="list" allowBlank="1" showInputMessage="1" showErrorMessage="1" sqref="F14:AJ25" xr:uid="{00000000-0002-0000-0000-000000000000}">
      <formula1>$AV$13:$AV$15</formula1>
    </dataValidation>
  </dataValidations>
  <pageMargins left="0.25" right="0.25" top="0.75" bottom="0.75" header="0.3" footer="0.3"/>
  <pageSetup paperSize="9" scale="7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5A14-E682-4D04-A362-5358522AD493}">
  <sheetPr>
    <pageSetUpPr fitToPage="1"/>
  </sheetPr>
  <dimension ref="D1:AY37"/>
  <sheetViews>
    <sheetView showGridLines="0" tabSelected="1" view="pageBreakPreview" topLeftCell="A3" zoomScaleNormal="100" zoomScaleSheetLayoutView="100" workbookViewId="0">
      <selection activeCell="C5" sqref="C5"/>
    </sheetView>
  </sheetViews>
  <sheetFormatPr defaultRowHeight="13.5"/>
  <cols>
    <col min="3" max="3" width="3.375" bestFit="1" customWidth="1"/>
    <col min="4" max="4" width="18.625" customWidth="1"/>
    <col min="5" max="5" width="10.625" customWidth="1"/>
    <col min="6" max="36" width="3.625" customWidth="1"/>
    <col min="37" max="38" width="5.25" bestFit="1" customWidth="1"/>
    <col min="39" max="40" width="5.25" customWidth="1"/>
    <col min="41" max="42" width="5.25" bestFit="1" customWidth="1"/>
    <col min="43" max="44" width="5.25" customWidth="1"/>
    <col min="45" max="46" width="6.625" customWidth="1"/>
  </cols>
  <sheetData>
    <row r="1" spans="4:51" ht="14.25" thickBot="1"/>
    <row r="2" spans="4:51">
      <c r="N2" s="9" t="s">
        <v>29</v>
      </c>
      <c r="AE2" s="7" t="s">
        <v>19</v>
      </c>
      <c r="AF2" s="17">
        <v>2024</v>
      </c>
      <c r="AG2" s="18"/>
    </row>
    <row r="3" spans="4:51" ht="14.25" thickBot="1">
      <c r="AE3" s="8" t="s">
        <v>28</v>
      </c>
      <c r="AF3" s="19">
        <v>7</v>
      </c>
      <c r="AG3" s="20"/>
    </row>
    <row r="6" spans="4:51" ht="18.75" customHeight="1">
      <c r="D6" s="1" t="s">
        <v>26</v>
      </c>
    </row>
    <row r="7" spans="4:51" ht="13.5" customHeight="1">
      <c r="N7" s="10"/>
    </row>
    <row r="8" spans="4:51" ht="18.75">
      <c r="D8" s="2" t="s">
        <v>13</v>
      </c>
      <c r="E8" s="2" t="s">
        <v>14</v>
      </c>
      <c r="F8" s="2"/>
      <c r="G8" s="2"/>
      <c r="H8" s="2"/>
      <c r="I8" s="2"/>
      <c r="J8" s="2"/>
      <c r="K8" s="2"/>
      <c r="L8" s="2"/>
      <c r="M8" s="2"/>
      <c r="N8" s="1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4:51" ht="18.75">
      <c r="D9" s="2" t="s">
        <v>15</v>
      </c>
      <c r="E9" s="2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4:51" ht="18.75"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R10" s="2"/>
      <c r="AT10" s="2"/>
    </row>
    <row r="11" spans="4:51" ht="18.75" customHeight="1">
      <c r="D11" s="15" t="s">
        <v>0</v>
      </c>
      <c r="E11" s="15" t="s">
        <v>1</v>
      </c>
      <c r="F11" s="28" t="str">
        <f>AF2&amp;"年"&amp;AF3&amp;"月　休日確保状況"</f>
        <v>2024年7月　休日確保状況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1" t="s">
        <v>36</v>
      </c>
      <c r="AL11" s="22"/>
      <c r="AM11" s="22"/>
      <c r="AN11" s="23"/>
      <c r="AO11" s="21" t="s">
        <v>33</v>
      </c>
      <c r="AP11" s="22"/>
      <c r="AQ11" s="22"/>
      <c r="AR11" s="23"/>
      <c r="AS11" s="21" t="s">
        <v>35</v>
      </c>
      <c r="AT11" s="23"/>
    </row>
    <row r="12" spans="4:51" ht="18.75" customHeight="1">
      <c r="D12" s="15"/>
      <c r="E12" s="15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16" t="s">
        <v>31</v>
      </c>
      <c r="AL12" s="16" t="s">
        <v>23</v>
      </c>
      <c r="AM12" s="29" t="s">
        <v>32</v>
      </c>
      <c r="AN12" s="30" t="s">
        <v>34</v>
      </c>
      <c r="AO12" s="16" t="s">
        <v>31</v>
      </c>
      <c r="AP12" s="16" t="s">
        <v>23</v>
      </c>
      <c r="AQ12" s="16" t="s">
        <v>32</v>
      </c>
      <c r="AR12" s="34" t="s">
        <v>34</v>
      </c>
      <c r="AS12" s="26" t="s">
        <v>31</v>
      </c>
      <c r="AT12" s="26" t="s">
        <v>23</v>
      </c>
      <c r="AV12" s="6" t="s">
        <v>30</v>
      </c>
    </row>
    <row r="13" spans="4:51" ht="18.75">
      <c r="D13" s="15"/>
      <c r="E13" s="15"/>
      <c r="F13" s="4">
        <f>DATE(AF2,AF3,1)</f>
        <v>45474</v>
      </c>
      <c r="G13" s="4">
        <f>F13+1</f>
        <v>45475</v>
      </c>
      <c r="H13" s="4">
        <f t="shared" ref="H13:AG13" si="0">G13+1</f>
        <v>45476</v>
      </c>
      <c r="I13" s="4">
        <f t="shared" si="0"/>
        <v>45477</v>
      </c>
      <c r="J13" s="4">
        <f t="shared" si="0"/>
        <v>45478</v>
      </c>
      <c r="K13" s="4">
        <f t="shared" si="0"/>
        <v>45479</v>
      </c>
      <c r="L13" s="4">
        <f t="shared" si="0"/>
        <v>45480</v>
      </c>
      <c r="M13" s="4">
        <f t="shared" si="0"/>
        <v>45481</v>
      </c>
      <c r="N13" s="4">
        <f t="shared" si="0"/>
        <v>45482</v>
      </c>
      <c r="O13" s="4">
        <f t="shared" si="0"/>
        <v>45483</v>
      </c>
      <c r="P13" s="4">
        <f t="shared" si="0"/>
        <v>45484</v>
      </c>
      <c r="Q13" s="4">
        <f t="shared" si="0"/>
        <v>45485</v>
      </c>
      <c r="R13" s="4">
        <f t="shared" si="0"/>
        <v>45486</v>
      </c>
      <c r="S13" s="4">
        <f t="shared" si="0"/>
        <v>45487</v>
      </c>
      <c r="T13" s="4">
        <f t="shared" si="0"/>
        <v>45488</v>
      </c>
      <c r="U13" s="4">
        <f t="shared" si="0"/>
        <v>45489</v>
      </c>
      <c r="V13" s="4">
        <f t="shared" si="0"/>
        <v>45490</v>
      </c>
      <c r="W13" s="4">
        <f t="shared" si="0"/>
        <v>45491</v>
      </c>
      <c r="X13" s="4">
        <f t="shared" si="0"/>
        <v>45492</v>
      </c>
      <c r="Y13" s="4">
        <f t="shared" si="0"/>
        <v>45493</v>
      </c>
      <c r="Z13" s="4">
        <f t="shared" si="0"/>
        <v>45494</v>
      </c>
      <c r="AA13" s="4">
        <f t="shared" si="0"/>
        <v>45495</v>
      </c>
      <c r="AB13" s="4">
        <f t="shared" si="0"/>
        <v>45496</v>
      </c>
      <c r="AC13" s="4">
        <f t="shared" si="0"/>
        <v>45497</v>
      </c>
      <c r="AD13" s="4">
        <f t="shared" si="0"/>
        <v>45498</v>
      </c>
      <c r="AE13" s="4">
        <f t="shared" si="0"/>
        <v>45499</v>
      </c>
      <c r="AF13" s="4">
        <f t="shared" si="0"/>
        <v>45500</v>
      </c>
      <c r="AG13" s="4">
        <f t="shared" si="0"/>
        <v>45501</v>
      </c>
      <c r="AH13" s="4">
        <f>IF(AG13=EOMONTH($F$13,0),"",AG13+1)</f>
        <v>45502</v>
      </c>
      <c r="AI13" s="4">
        <f>IF(OR(AH13="",AH13=EOMONTH($F$13,0)),"",AH13+1)</f>
        <v>45503</v>
      </c>
      <c r="AJ13" s="4">
        <f>IF(OR(AI13="",AI13=EOMONTH($F$13,0)),"",AI13+1)</f>
        <v>45504</v>
      </c>
      <c r="AK13" s="15"/>
      <c r="AL13" s="15"/>
      <c r="AM13" s="29"/>
      <c r="AN13" s="31"/>
      <c r="AO13" s="15"/>
      <c r="AP13" s="15"/>
      <c r="AQ13" s="16"/>
      <c r="AR13" s="35"/>
      <c r="AS13" s="27"/>
      <c r="AT13" s="27"/>
      <c r="AV13" s="5" t="s">
        <v>21</v>
      </c>
    </row>
    <row r="14" spans="4:51" ht="18.75">
      <c r="D14" s="3" t="s">
        <v>2</v>
      </c>
      <c r="E14" s="3" t="s">
        <v>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3">
        <f>SUM(COUNTIF(F14:AJ14,"休"),COUNTIF(F14:AJ14,""))</f>
        <v>31</v>
      </c>
      <c r="AL14" s="3">
        <f>COUNTIF(F14:AJ14,"休")</f>
        <v>0</v>
      </c>
      <c r="AM14" s="13">
        <f>AL14/AK14</f>
        <v>0</v>
      </c>
      <c r="AN14" s="32">
        <f>AVERAGE(AM14:AM25)</f>
        <v>0</v>
      </c>
      <c r="AO14" s="3">
        <f t="shared" ref="AO14:AP25" si="1">AK14+AS14</f>
        <v>31</v>
      </c>
      <c r="AP14" s="3">
        <f t="shared" si="1"/>
        <v>0</v>
      </c>
      <c r="AQ14" s="12">
        <f>AP14/AO14</f>
        <v>0</v>
      </c>
      <c r="AR14" s="14">
        <f>AVERAGE(AQ14:AQ25)</f>
        <v>0</v>
      </c>
      <c r="AS14" s="3"/>
      <c r="AT14" s="3"/>
      <c r="AV14" s="6" t="s">
        <v>22</v>
      </c>
    </row>
    <row r="15" spans="4:51" ht="21" customHeight="1">
      <c r="D15" s="3"/>
      <c r="E15" s="3" t="s">
        <v>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3">
        <f t="shared" ref="AK15:AK25" si="2">SUM(COUNTIF(F15:AJ15,"休"),COUNTIF(F15:AJ15,""))</f>
        <v>31</v>
      </c>
      <c r="AL15" s="3">
        <f t="shared" ref="AL15:AL25" si="3">COUNTIF(F15:AJ15,"休")</f>
        <v>0</v>
      </c>
      <c r="AM15" s="13">
        <f t="shared" ref="AM15:AM25" si="4">AL15/AK15</f>
        <v>0</v>
      </c>
      <c r="AN15" s="33"/>
      <c r="AO15" s="3">
        <f t="shared" si="1"/>
        <v>31</v>
      </c>
      <c r="AP15" s="3">
        <f t="shared" si="1"/>
        <v>0</v>
      </c>
      <c r="AQ15" s="12">
        <f t="shared" ref="AQ15:AQ25" si="5">AP15/AO15</f>
        <v>0</v>
      </c>
      <c r="AR15" s="15"/>
      <c r="AS15" s="3"/>
      <c r="AT15" s="3"/>
      <c r="AW15" ph="1"/>
      <c r="AY15" ph="1"/>
    </row>
    <row r="16" spans="4:51" ht="21" customHeight="1">
      <c r="D16" s="3"/>
      <c r="E16" s="3" t="s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3">
        <f t="shared" si="2"/>
        <v>31</v>
      </c>
      <c r="AL16" s="3">
        <f t="shared" si="3"/>
        <v>0</v>
      </c>
      <c r="AM16" s="13">
        <f t="shared" si="4"/>
        <v>0</v>
      </c>
      <c r="AN16" s="33"/>
      <c r="AO16" s="3">
        <f t="shared" si="1"/>
        <v>31</v>
      </c>
      <c r="AP16" s="3">
        <f t="shared" si="1"/>
        <v>0</v>
      </c>
      <c r="AQ16" s="12">
        <f t="shared" si="5"/>
        <v>0</v>
      </c>
      <c r="AR16" s="15"/>
      <c r="AS16" s="3"/>
      <c r="AT16" s="3"/>
      <c r="AW16" ph="1"/>
      <c r="AY16" ph="1"/>
    </row>
    <row r="17" spans="4:51" ht="21" customHeight="1">
      <c r="D17" s="3"/>
      <c r="E17" s="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3">
        <f t="shared" si="2"/>
        <v>31</v>
      </c>
      <c r="AL17" s="3">
        <f t="shared" si="3"/>
        <v>0</v>
      </c>
      <c r="AM17" s="13">
        <f t="shared" si="4"/>
        <v>0</v>
      </c>
      <c r="AN17" s="33"/>
      <c r="AO17" s="3">
        <f t="shared" si="1"/>
        <v>31</v>
      </c>
      <c r="AP17" s="3">
        <f t="shared" si="1"/>
        <v>0</v>
      </c>
      <c r="AQ17" s="12">
        <f t="shared" si="5"/>
        <v>0</v>
      </c>
      <c r="AR17" s="15"/>
      <c r="AS17" s="3"/>
      <c r="AT17" s="3"/>
      <c r="AW17" ph="1"/>
      <c r="AY17" ph="1"/>
    </row>
    <row r="18" spans="4:51" ht="21" customHeight="1">
      <c r="D18" s="3" t="s">
        <v>6</v>
      </c>
      <c r="E18" s="3" t="s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3">
        <f t="shared" si="2"/>
        <v>31</v>
      </c>
      <c r="AL18" s="3">
        <f t="shared" si="3"/>
        <v>0</v>
      </c>
      <c r="AM18" s="13">
        <f t="shared" si="4"/>
        <v>0</v>
      </c>
      <c r="AN18" s="33"/>
      <c r="AO18" s="3">
        <f t="shared" si="1"/>
        <v>31</v>
      </c>
      <c r="AP18" s="3">
        <f t="shared" si="1"/>
        <v>0</v>
      </c>
      <c r="AQ18" s="12">
        <f t="shared" si="5"/>
        <v>0</v>
      </c>
      <c r="AR18" s="15"/>
      <c r="AS18" s="3"/>
      <c r="AT18" s="3"/>
      <c r="AW18" ph="1"/>
      <c r="AY18" ph="1"/>
    </row>
    <row r="19" spans="4:51" ht="21" customHeight="1">
      <c r="D19" s="3"/>
      <c r="E19" s="3" t="s">
        <v>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3">
        <f t="shared" si="2"/>
        <v>31</v>
      </c>
      <c r="AL19" s="3">
        <f t="shared" si="3"/>
        <v>0</v>
      </c>
      <c r="AM19" s="13">
        <f t="shared" si="4"/>
        <v>0</v>
      </c>
      <c r="AN19" s="33"/>
      <c r="AO19" s="3">
        <f t="shared" si="1"/>
        <v>31</v>
      </c>
      <c r="AP19" s="3">
        <f t="shared" si="1"/>
        <v>0</v>
      </c>
      <c r="AQ19" s="12">
        <f t="shared" si="5"/>
        <v>0</v>
      </c>
      <c r="AR19" s="15"/>
      <c r="AS19" s="3"/>
      <c r="AT19" s="3"/>
      <c r="AW19" ph="1"/>
      <c r="AY19" ph="1"/>
    </row>
    <row r="20" spans="4:51" ht="21" customHeight="1">
      <c r="D20" s="3"/>
      <c r="E20" s="3" t="s">
        <v>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3">
        <f t="shared" si="2"/>
        <v>31</v>
      </c>
      <c r="AL20" s="3">
        <f t="shared" si="3"/>
        <v>0</v>
      </c>
      <c r="AM20" s="13">
        <f t="shared" si="4"/>
        <v>0</v>
      </c>
      <c r="AN20" s="33"/>
      <c r="AO20" s="3">
        <f t="shared" si="1"/>
        <v>31</v>
      </c>
      <c r="AP20" s="3">
        <f t="shared" si="1"/>
        <v>0</v>
      </c>
      <c r="AQ20" s="12">
        <f t="shared" si="5"/>
        <v>0</v>
      </c>
      <c r="AR20" s="15"/>
      <c r="AS20" s="3"/>
      <c r="AT20" s="3"/>
      <c r="AW20" ph="1"/>
      <c r="AY20" ph="1"/>
    </row>
    <row r="21" spans="4:51" ht="21" customHeight="1">
      <c r="D21" s="3"/>
      <c r="E21" s="3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3">
        <f t="shared" si="2"/>
        <v>31</v>
      </c>
      <c r="AL21" s="3">
        <f t="shared" si="3"/>
        <v>0</v>
      </c>
      <c r="AM21" s="13">
        <f t="shared" si="4"/>
        <v>0</v>
      </c>
      <c r="AN21" s="33"/>
      <c r="AO21" s="3">
        <f t="shared" si="1"/>
        <v>31</v>
      </c>
      <c r="AP21" s="3">
        <f t="shared" si="1"/>
        <v>0</v>
      </c>
      <c r="AQ21" s="12">
        <f t="shared" si="5"/>
        <v>0</v>
      </c>
      <c r="AR21" s="15"/>
      <c r="AS21" s="3"/>
      <c r="AT21" s="3"/>
      <c r="AW21" ph="1"/>
      <c r="AY21" ph="1"/>
    </row>
    <row r="22" spans="4:51" ht="21" customHeight="1">
      <c r="D22" s="3" t="s">
        <v>10</v>
      </c>
      <c r="E22" s="3" t="s">
        <v>11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3">
        <f t="shared" si="2"/>
        <v>31</v>
      </c>
      <c r="AL22" s="3">
        <f t="shared" si="3"/>
        <v>0</v>
      </c>
      <c r="AM22" s="13">
        <f t="shared" si="4"/>
        <v>0</v>
      </c>
      <c r="AN22" s="33"/>
      <c r="AO22" s="3">
        <f t="shared" si="1"/>
        <v>31</v>
      </c>
      <c r="AP22" s="3">
        <f t="shared" si="1"/>
        <v>0</v>
      </c>
      <c r="AQ22" s="12">
        <f t="shared" si="5"/>
        <v>0</v>
      </c>
      <c r="AR22" s="15"/>
      <c r="AS22" s="3"/>
      <c r="AT22" s="3"/>
      <c r="AW22" ph="1"/>
      <c r="AY22" ph="1"/>
    </row>
    <row r="23" spans="4:51" ht="21" customHeight="1">
      <c r="D23" s="3"/>
      <c r="E23" s="3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3">
        <f t="shared" si="2"/>
        <v>31</v>
      </c>
      <c r="AL23" s="3">
        <f t="shared" si="3"/>
        <v>0</v>
      </c>
      <c r="AM23" s="13">
        <f t="shared" si="4"/>
        <v>0</v>
      </c>
      <c r="AN23" s="33"/>
      <c r="AO23" s="3">
        <f t="shared" si="1"/>
        <v>31</v>
      </c>
      <c r="AP23" s="3">
        <f t="shared" si="1"/>
        <v>0</v>
      </c>
      <c r="AQ23" s="12">
        <f t="shared" si="5"/>
        <v>0</v>
      </c>
      <c r="AR23" s="15"/>
      <c r="AS23" s="3"/>
      <c r="AT23" s="3"/>
      <c r="AW23" ph="1"/>
      <c r="AY23" ph="1"/>
    </row>
    <row r="24" spans="4:51" ht="21" customHeight="1">
      <c r="D24" s="3"/>
      <c r="E24" s="3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3">
        <f t="shared" si="2"/>
        <v>31</v>
      </c>
      <c r="AL24" s="3">
        <f t="shared" si="3"/>
        <v>0</v>
      </c>
      <c r="AM24" s="13">
        <f t="shared" si="4"/>
        <v>0</v>
      </c>
      <c r="AN24" s="33"/>
      <c r="AO24" s="3">
        <f t="shared" si="1"/>
        <v>31</v>
      </c>
      <c r="AP24" s="3">
        <f t="shared" si="1"/>
        <v>0</v>
      </c>
      <c r="AQ24" s="12">
        <f t="shared" si="5"/>
        <v>0</v>
      </c>
      <c r="AR24" s="15"/>
      <c r="AS24" s="3"/>
      <c r="AT24" s="3"/>
      <c r="AW24" ph="1"/>
      <c r="AY24" ph="1"/>
    </row>
    <row r="25" spans="4:51" ht="21.75" customHeight="1">
      <c r="D25" s="3"/>
      <c r="E25" s="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3">
        <f t="shared" si="2"/>
        <v>31</v>
      </c>
      <c r="AL25" s="3">
        <f t="shared" si="3"/>
        <v>0</v>
      </c>
      <c r="AM25" s="13">
        <f t="shared" si="4"/>
        <v>0</v>
      </c>
      <c r="AN25" s="33"/>
      <c r="AO25" s="3">
        <f t="shared" si="1"/>
        <v>31</v>
      </c>
      <c r="AP25" s="3">
        <f t="shared" si="1"/>
        <v>0</v>
      </c>
      <c r="AQ25" s="12">
        <f t="shared" si="5"/>
        <v>0</v>
      </c>
      <c r="AR25" s="15"/>
      <c r="AS25" s="3"/>
      <c r="AT25" s="3"/>
      <c r="AW25" ph="1"/>
      <c r="AY25" ph="1"/>
    </row>
    <row r="26" spans="4:51" ht="18.7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4:51" ht="18.75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4:51" ht="18.75">
      <c r="D28" s="2" t="s">
        <v>24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4:51" ht="18.75">
      <c r="D29" s="2" t="s">
        <v>25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4:51" ht="18.75"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4:51" ht="18.75">
      <c r="D31" s="2" t="s">
        <v>27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4:51" ht="18.75">
      <c r="D32" s="2" t="s">
        <v>12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49:51" ht="21">
      <c r="AW33" ph="1"/>
      <c r="AY33" ph="1"/>
    </row>
    <row r="34" spans="49:51" ht="21">
      <c r="AW34" ph="1"/>
      <c r="AY34" ph="1"/>
    </row>
    <row r="35" spans="49:51" ht="21">
      <c r="AW35" ph="1"/>
      <c r="AY35" ph="1"/>
    </row>
    <row r="36" spans="49:51" ht="21">
      <c r="AW36" ph="1"/>
      <c r="AY36" ph="1"/>
    </row>
    <row r="37" spans="49:51" ht="21">
      <c r="AW37" ph="1"/>
      <c r="AY37" ph="1"/>
    </row>
  </sheetData>
  <mergeCells count="20">
    <mergeCell ref="AS12:AS13"/>
    <mergeCell ref="AT12:AT13"/>
    <mergeCell ref="AN14:AN25"/>
    <mergeCell ref="AR14:AR25"/>
    <mergeCell ref="AO11:AR11"/>
    <mergeCell ref="AS11:AT11"/>
    <mergeCell ref="AP12:AP13"/>
    <mergeCell ref="AQ12:AQ13"/>
    <mergeCell ref="AR12:AR13"/>
    <mergeCell ref="AK11:AN11"/>
    <mergeCell ref="AK12:AK13"/>
    <mergeCell ref="AL12:AL13"/>
    <mergeCell ref="AM12:AM13"/>
    <mergeCell ref="AN12:AN13"/>
    <mergeCell ref="AO12:AO13"/>
    <mergeCell ref="AF2:AG2"/>
    <mergeCell ref="AF3:AG3"/>
    <mergeCell ref="D11:D13"/>
    <mergeCell ref="E11:E13"/>
    <mergeCell ref="F11:AJ12"/>
  </mergeCells>
  <phoneticPr fontId="5"/>
  <dataValidations count="1">
    <dataValidation type="list" allowBlank="1" showInputMessage="1" showErrorMessage="1" sqref="F14:AJ25" xr:uid="{A0091DBB-278D-4DFA-ABC1-B80DD6CC4338}">
      <formula1>$AV$13:$AV$15</formula1>
    </dataValidation>
  </dataValidations>
  <pageMargins left="0.25" right="0.25" top="0.75" bottom="0.75" header="0.3" footer="0.3"/>
  <pageSetup paperSize="9" scale="7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休日チェックリスト（記載例）</vt:lpstr>
      <vt:lpstr>休日チェックリスト</vt:lpstr>
      <vt:lpstr>休日チェックリスト!Print_Area</vt:lpstr>
      <vt:lpstr>'休日チェックリスト（記載例）'!Print_Area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2024-09-23T23:30:20Z</dcterms:created>
  <dcterms:modified xsi:type="dcterms:W3CDTF">2024-09-23T23:30:28Z</dcterms:modified>
</cp:coreProperties>
</file>