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8400" tabRatio="468" activeTab="0"/>
  </bookViews>
  <sheets>
    <sheet name="68" sheetId="1" r:id="rId1"/>
    <sheet name="69" sheetId="2" r:id="rId2"/>
  </sheets>
  <definedNames/>
  <calcPr fullCalcOnLoad="1"/>
</workbook>
</file>

<file path=xl/sharedStrings.xml><?xml version="1.0" encoding="utf-8"?>
<sst xmlns="http://schemas.openxmlformats.org/spreadsheetml/2006/main" count="91" uniqueCount="62">
  <si>
    <t>信号無視</t>
  </si>
  <si>
    <t>乗車不適当</t>
  </si>
  <si>
    <t>幼児のひとり歩き</t>
  </si>
  <si>
    <t>負傷</t>
  </si>
  <si>
    <t>動静不注視</t>
  </si>
  <si>
    <t>前方不注意</t>
  </si>
  <si>
    <t>ﾊﾝﾄﾞﾙ･ﾌﾞﾚｰｷ操作</t>
  </si>
  <si>
    <t>酒酔い</t>
  </si>
  <si>
    <t>合　　計</t>
  </si>
  <si>
    <t>その他安全運転</t>
  </si>
  <si>
    <t>左折違反</t>
  </si>
  <si>
    <t>高 校 生</t>
  </si>
  <si>
    <t>幼　　児</t>
  </si>
  <si>
    <t>右側通行</t>
  </si>
  <si>
    <t>死亡</t>
  </si>
  <si>
    <t>(千葉県警察本部交通統計資料参考)</t>
  </si>
  <si>
    <t>中 学 生</t>
  </si>
  <si>
    <t>増　　減</t>
  </si>
  <si>
    <t>運転中</t>
  </si>
  <si>
    <t>小　学　生</t>
  </si>
  <si>
    <t>自転車通行方法</t>
  </si>
  <si>
    <t>とび出し</t>
  </si>
  <si>
    <t>走・直前直後横断</t>
  </si>
  <si>
    <t>合図不履行</t>
  </si>
  <si>
    <t>四輪車</t>
  </si>
  <si>
    <t>合    計</t>
  </si>
  <si>
    <t>路上遊戯</t>
  </si>
  <si>
    <t>横断禁止場所</t>
  </si>
  <si>
    <t>歩　　行　　者</t>
  </si>
  <si>
    <t>駐・直前直後横断</t>
  </si>
  <si>
    <t>その他</t>
  </si>
  <si>
    <t>二輪車</t>
  </si>
  <si>
    <t>自　　転　　車　　乗　　車　　中</t>
  </si>
  <si>
    <t>燈火違反</t>
  </si>
  <si>
    <t>横断歩道外横断</t>
  </si>
  <si>
    <t>横断禁止違反</t>
  </si>
  <si>
    <t>右折違反</t>
  </si>
  <si>
    <t>同乗中</t>
  </si>
  <si>
    <t>一時不停止</t>
  </si>
  <si>
    <t>交差点安全進行義務違反</t>
  </si>
  <si>
    <t>中　学　生</t>
  </si>
  <si>
    <t>安全不確認</t>
  </si>
  <si>
    <t>徐行違反</t>
  </si>
  <si>
    <t>小 学 生</t>
  </si>
  <si>
    <t>　　　　　　年齢層別
原因別</t>
  </si>
  <si>
    <t>斜め横断</t>
  </si>
  <si>
    <t>負 傷</t>
  </si>
  <si>
    <t>　イ　千葉県内における幼児･児童･生徒の原因別交通事故死傷者数</t>
  </si>
  <si>
    <t xml:space="preserve"> 　　学校
区分</t>
  </si>
  <si>
    <t>死亡</t>
  </si>
  <si>
    <t>優先通行</t>
  </si>
  <si>
    <t>違反なし</t>
  </si>
  <si>
    <t>高　校　生</t>
  </si>
  <si>
    <t>左側通行</t>
  </si>
  <si>
    <t>　　ア　交通事故・死傷者比較</t>
  </si>
  <si>
    <t>小計</t>
  </si>
  <si>
    <t>合計</t>
  </si>
  <si>
    <t>めいてい・はいかい</t>
  </si>
  <si>
    <t>平成29年</t>
  </si>
  <si>
    <t>(Ｈ30年1月～12月)(県警本部交通統計資料参考)</t>
  </si>
  <si>
    <t>13　児童生徒の交通事故状況(平成30年1月～12月）</t>
  </si>
  <si>
    <t>平成30年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</si>
</sst>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7.5"/>
      <name val="ＭＳ ゴシック"/>
      <family val="3"/>
    </font>
    <font>
      <sz val="6"/>
      <name val="ＭＳ Ｐ明朝"/>
      <family val="1"/>
    </font>
    <font>
      <sz val="7.5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>
        <color indexed="8"/>
      </bottom>
    </border>
    <border>
      <left style="hair"/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/>
    </border>
    <border diagonalDown="1">
      <left>
        <color indexed="63"/>
      </left>
      <right style="hair"/>
      <top style="thin">
        <color indexed="8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right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3" fillId="0" borderId="0" xfId="63" applyFont="1" applyFill="1" applyBorder="1" applyAlignment="1">
      <alignment horizontal="left" vertical="top"/>
      <protection/>
    </xf>
    <xf numFmtId="0" fontId="24" fillId="0" borderId="0" xfId="63" applyFont="1" applyFill="1" applyBorder="1" applyAlignment="1">
      <alignment horizontal="centerContinuous" vertical="center"/>
      <protection/>
    </xf>
    <xf numFmtId="0" fontId="25" fillId="0" borderId="0" xfId="61" applyFont="1" applyFill="1" applyBorder="1" applyAlignment="1">
      <alignment vertical="center"/>
      <protection/>
    </xf>
    <xf numFmtId="0" fontId="25" fillId="0" borderId="0" xfId="61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>
      <alignment horizontal="right"/>
      <protection/>
    </xf>
    <xf numFmtId="0" fontId="27" fillId="0" borderId="10" xfId="61" applyFont="1" applyFill="1" applyBorder="1" applyAlignment="1">
      <alignment horizontal="center" vertical="center"/>
      <protection/>
    </xf>
    <xf numFmtId="0" fontId="27" fillId="0" borderId="11" xfId="61" applyFont="1" applyFill="1" applyBorder="1" applyAlignment="1">
      <alignment horizontal="center" vertical="center"/>
      <protection/>
    </xf>
    <xf numFmtId="0" fontId="27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5" fillId="0" borderId="0" xfId="62" applyFont="1" applyFill="1" applyAlignment="1" applyProtection="1">
      <alignment horizontal="left" vertical="top"/>
      <protection locked="0"/>
    </xf>
    <xf numFmtId="0" fontId="27" fillId="0" borderId="0" xfId="62" applyFont="1" applyFill="1" applyAlignment="1" applyProtection="1">
      <alignment horizontal="center" vertical="center"/>
      <protection locked="0"/>
    </xf>
    <xf numFmtId="0" fontId="27" fillId="0" borderId="0" xfId="62" applyFont="1" applyFill="1" applyAlignment="1" applyProtection="1">
      <alignment horizontal="left" vertical="center"/>
      <protection locked="0"/>
    </xf>
    <xf numFmtId="0" fontId="28" fillId="0" borderId="10" xfId="62" applyFont="1" applyFill="1" applyBorder="1" applyAlignment="1">
      <alignment horizontal="center" vertical="center" textRotation="255"/>
      <protection/>
    </xf>
    <xf numFmtId="0" fontId="28" fillId="0" borderId="11" xfId="62" applyFont="1" applyFill="1" applyBorder="1" applyAlignment="1">
      <alignment horizontal="center" vertical="center" textRotation="255"/>
      <protection/>
    </xf>
    <xf numFmtId="0" fontId="28" fillId="0" borderId="0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horizontal="distributed" vertical="center"/>
      <protection/>
    </xf>
    <xf numFmtId="0" fontId="27" fillId="0" borderId="0" xfId="62" applyFont="1" applyFill="1" applyAlignment="1">
      <alignment vertical="center" wrapText="1"/>
      <protection/>
    </xf>
    <xf numFmtId="0" fontId="25" fillId="0" borderId="0" xfId="62" applyFont="1" applyFill="1" applyBorder="1" applyAlignment="1">
      <alignment vertical="center" wrapText="1"/>
      <protection/>
    </xf>
    <xf numFmtId="0" fontId="27" fillId="0" borderId="0" xfId="62" applyFont="1" applyFill="1" applyBorder="1">
      <alignment vertical="center"/>
      <protection/>
    </xf>
    <xf numFmtId="0" fontId="0" fillId="0" borderId="0" xfId="63" applyFont="1" applyFill="1" applyBorder="1">
      <alignment horizontal="right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Font="1" applyFill="1">
      <alignment vertical="center"/>
      <protection/>
    </xf>
    <xf numFmtId="176" fontId="27" fillId="0" borderId="10" xfId="61" applyNumberFormat="1" applyFont="1" applyFill="1" applyBorder="1">
      <alignment vertical="center"/>
      <protection/>
    </xf>
    <xf numFmtId="0" fontId="28" fillId="0" borderId="0" xfId="62" applyFont="1" applyFill="1" applyAlignment="1" applyProtection="1">
      <alignment horizontal="right" vertical="center"/>
      <protection locked="0"/>
    </xf>
    <xf numFmtId="0" fontId="27" fillId="0" borderId="12" xfId="61" applyFont="1" applyFill="1" applyBorder="1" applyAlignment="1">
      <alignment horizontal="center" vertical="center"/>
      <protection/>
    </xf>
    <xf numFmtId="0" fontId="27" fillId="0" borderId="13" xfId="61" applyFont="1" applyFill="1" applyBorder="1" applyAlignment="1">
      <alignment horizontal="center" vertical="center"/>
      <protection/>
    </xf>
    <xf numFmtId="176" fontId="27" fillId="0" borderId="11" xfId="61" applyNumberFormat="1" applyFont="1" applyFill="1" applyBorder="1">
      <alignment vertical="center"/>
      <protection/>
    </xf>
    <xf numFmtId="176" fontId="27" fillId="0" borderId="14" xfId="61" applyNumberFormat="1" applyFont="1" applyFill="1" applyBorder="1">
      <alignment vertical="center"/>
      <protection/>
    </xf>
    <xf numFmtId="177" fontId="28" fillId="24" borderId="15" xfId="62" applyNumberFormat="1" applyFont="1" applyFill="1" applyBorder="1" applyAlignment="1" applyProtection="1">
      <alignment vertical="center"/>
      <protection locked="0"/>
    </xf>
    <xf numFmtId="177" fontId="28" fillId="24" borderId="15" xfId="62" applyNumberFormat="1" applyFont="1" applyFill="1" applyBorder="1" applyAlignment="1">
      <alignment vertical="center"/>
      <protection/>
    </xf>
    <xf numFmtId="177" fontId="28" fillId="24" borderId="15" xfId="62" applyNumberFormat="1" applyFont="1" applyFill="1" applyBorder="1" applyAlignment="1" applyProtection="1">
      <alignment vertical="center"/>
      <protection/>
    </xf>
    <xf numFmtId="177" fontId="28" fillId="24" borderId="16" xfId="62" applyNumberFormat="1" applyFont="1" applyFill="1" applyBorder="1" applyAlignment="1">
      <alignment vertical="center"/>
      <protection/>
    </xf>
    <xf numFmtId="177" fontId="28" fillId="24" borderId="17" xfId="62" applyNumberFormat="1" applyFont="1" applyFill="1" applyBorder="1" applyAlignment="1" applyProtection="1">
      <alignment vertical="center"/>
      <protection locked="0"/>
    </xf>
    <xf numFmtId="177" fontId="28" fillId="24" borderId="17" xfId="62" applyNumberFormat="1" applyFont="1" applyFill="1" applyBorder="1" applyAlignment="1">
      <alignment vertical="center"/>
      <protection/>
    </xf>
    <xf numFmtId="177" fontId="28" fillId="24" borderId="17" xfId="62" applyNumberFormat="1" applyFont="1" applyFill="1" applyBorder="1" applyAlignment="1" applyProtection="1">
      <alignment vertical="center"/>
      <protection/>
    </xf>
    <xf numFmtId="177" fontId="28" fillId="24" borderId="0" xfId="62" applyNumberFormat="1" applyFont="1" applyFill="1" applyBorder="1" applyAlignment="1">
      <alignment vertical="center"/>
      <protection/>
    </xf>
    <xf numFmtId="177" fontId="30" fillId="24" borderId="18" xfId="62" applyNumberFormat="1" applyFont="1" applyFill="1" applyBorder="1" applyAlignment="1">
      <alignment vertical="center"/>
      <protection/>
    </xf>
    <xf numFmtId="177" fontId="30" fillId="24" borderId="17" xfId="62" applyNumberFormat="1" applyFont="1" applyFill="1" applyBorder="1" applyAlignment="1" applyProtection="1">
      <alignment vertical="center"/>
      <protection/>
    </xf>
    <xf numFmtId="177" fontId="30" fillId="24" borderId="0" xfId="62" applyNumberFormat="1" applyFont="1" applyFill="1" applyBorder="1" applyAlignment="1">
      <alignment vertical="center"/>
      <protection/>
    </xf>
    <xf numFmtId="177" fontId="28" fillId="24" borderId="10" xfId="62" applyNumberFormat="1" applyFont="1" applyFill="1" applyBorder="1" applyAlignment="1" applyProtection="1">
      <alignment vertical="center"/>
      <protection locked="0"/>
    </xf>
    <xf numFmtId="177" fontId="28" fillId="24" borderId="10" xfId="62" applyNumberFormat="1" applyFont="1" applyFill="1" applyBorder="1" applyAlignment="1">
      <alignment vertical="center"/>
      <protection/>
    </xf>
    <xf numFmtId="177" fontId="28" fillId="24" borderId="10" xfId="62" applyNumberFormat="1" applyFont="1" applyFill="1" applyBorder="1" applyAlignment="1" applyProtection="1">
      <alignment vertical="center"/>
      <protection/>
    </xf>
    <xf numFmtId="177" fontId="30" fillId="24" borderId="19" xfId="62" applyNumberFormat="1" applyFont="1" applyFill="1" applyBorder="1" applyAlignment="1">
      <alignment vertical="center"/>
      <protection/>
    </xf>
    <xf numFmtId="177" fontId="30" fillId="24" borderId="19" xfId="62" applyNumberFormat="1" applyFont="1" applyFill="1" applyBorder="1" applyAlignment="1" applyProtection="1">
      <alignment vertical="center"/>
      <protection/>
    </xf>
    <xf numFmtId="177" fontId="30" fillId="24" borderId="20" xfId="62" applyNumberFormat="1" applyFont="1" applyFill="1" applyBorder="1" applyAlignment="1">
      <alignment vertical="center"/>
      <protection/>
    </xf>
    <xf numFmtId="176" fontId="27" fillId="0" borderId="21" xfId="61" applyNumberFormat="1" applyFont="1" applyFill="1" applyBorder="1">
      <alignment vertical="center"/>
      <protection/>
    </xf>
    <xf numFmtId="0" fontId="27" fillId="0" borderId="22" xfId="61" applyFont="1" applyFill="1" applyBorder="1" applyAlignment="1">
      <alignment horizontal="center" vertical="center"/>
      <protection/>
    </xf>
    <xf numFmtId="0" fontId="27" fillId="0" borderId="23" xfId="61" applyFont="1" applyFill="1" applyBorder="1" applyAlignment="1">
      <alignment horizontal="center" vertical="center"/>
      <protection/>
    </xf>
    <xf numFmtId="0" fontId="27" fillId="0" borderId="24" xfId="61" applyFont="1" applyFill="1" applyBorder="1" applyAlignment="1">
      <alignment horizontal="left" vertical="center" wrapText="1"/>
      <protection/>
    </xf>
    <xf numFmtId="0" fontId="0" fillId="0" borderId="25" xfId="63" applyFont="1" applyFill="1" applyBorder="1" applyAlignment="1">
      <alignment horizontal="left" vertical="center"/>
      <protection/>
    </xf>
    <xf numFmtId="0" fontId="28" fillId="0" borderId="26" xfId="62" applyFont="1" applyFill="1" applyBorder="1" applyAlignment="1">
      <alignment horizontal="center" vertical="distributed"/>
      <protection/>
    </xf>
    <xf numFmtId="0" fontId="28" fillId="0" borderId="27" xfId="62" applyFont="1" applyFill="1" applyBorder="1" applyAlignment="1">
      <alignment horizontal="center" vertical="distributed"/>
      <protection/>
    </xf>
    <xf numFmtId="0" fontId="29" fillId="0" borderId="28" xfId="62" applyFont="1" applyFill="1" applyBorder="1" applyAlignment="1">
      <alignment horizontal="distributed" vertical="center" shrinkToFit="1"/>
      <protection/>
    </xf>
    <xf numFmtId="0" fontId="29" fillId="0" borderId="29" xfId="62" applyFont="1" applyFill="1" applyBorder="1" applyAlignment="1">
      <alignment vertical="center" shrinkToFit="1"/>
      <protection/>
    </xf>
    <xf numFmtId="0" fontId="28" fillId="0" borderId="17" xfId="62" applyFont="1" applyFill="1" applyBorder="1" applyAlignment="1">
      <alignment horizontal="distributed" vertical="center"/>
      <protection/>
    </xf>
    <xf numFmtId="0" fontId="28" fillId="0" borderId="28" xfId="62" applyFont="1" applyFill="1" applyBorder="1" applyAlignment="1">
      <alignment vertical="center"/>
      <protection/>
    </xf>
    <xf numFmtId="0" fontId="28" fillId="0" borderId="30" xfId="62" applyFont="1" applyFill="1" applyBorder="1" applyAlignment="1">
      <alignment horizontal="left" vertical="center" wrapText="1"/>
      <protection/>
    </xf>
    <xf numFmtId="0" fontId="28" fillId="0" borderId="30" xfId="62" applyFont="1" applyFill="1" applyBorder="1" applyAlignment="1">
      <alignment horizontal="left" vertical="center"/>
      <protection/>
    </xf>
    <xf numFmtId="0" fontId="28" fillId="0" borderId="31" xfId="62" applyFont="1" applyFill="1" applyBorder="1" applyAlignment="1">
      <alignment horizontal="left" vertical="center"/>
      <protection/>
    </xf>
    <xf numFmtId="0" fontId="0" fillId="0" borderId="32" xfId="63" applyFont="1" applyFill="1" applyBorder="1" applyAlignment="1">
      <alignment horizontal="left" vertical="center"/>
      <protection/>
    </xf>
    <xf numFmtId="0" fontId="28" fillId="0" borderId="15" xfId="62" applyFont="1" applyFill="1" applyBorder="1" applyAlignment="1">
      <alignment horizontal="distributed" vertical="center"/>
      <protection/>
    </xf>
    <xf numFmtId="0" fontId="28" fillId="0" borderId="33" xfId="62" applyFont="1" applyFill="1" applyBorder="1" applyAlignment="1">
      <alignment vertical="center"/>
      <protection/>
    </xf>
    <xf numFmtId="0" fontId="28" fillId="0" borderId="34" xfId="62" applyFont="1" applyFill="1" applyBorder="1" applyAlignment="1">
      <alignment horizontal="center" vertical="center" textRotation="255"/>
      <protection/>
    </xf>
    <xf numFmtId="0" fontId="28" fillId="0" borderId="29" xfId="62" applyFont="1" applyFill="1" applyBorder="1" applyAlignment="1">
      <alignment vertical="center"/>
      <protection/>
    </xf>
    <xf numFmtId="0" fontId="28" fillId="0" borderId="35" xfId="62" applyFont="1" applyFill="1" applyBorder="1" applyAlignment="1">
      <alignment vertical="center"/>
      <protection/>
    </xf>
    <xf numFmtId="0" fontId="28" fillId="0" borderId="28" xfId="62" applyFont="1" applyFill="1" applyBorder="1" applyAlignment="1">
      <alignment horizontal="center" vertical="center" textRotation="255" wrapText="1"/>
      <protection/>
    </xf>
    <xf numFmtId="0" fontId="28" fillId="0" borderId="28" xfId="62" applyFont="1" applyFill="1" applyBorder="1" applyAlignment="1">
      <alignment horizontal="center" vertical="center" textRotation="255"/>
      <protection/>
    </xf>
    <xf numFmtId="0" fontId="30" fillId="0" borderId="18" xfId="62" applyFont="1" applyFill="1" applyBorder="1" applyAlignment="1">
      <alignment horizontal="distributed" vertical="center"/>
      <protection/>
    </xf>
    <xf numFmtId="0" fontId="30" fillId="0" borderId="36" xfId="62" applyFont="1" applyFill="1" applyBorder="1" applyAlignment="1">
      <alignment vertical="center"/>
      <protection/>
    </xf>
    <xf numFmtId="0" fontId="28" fillId="0" borderId="28" xfId="62" applyFont="1" applyFill="1" applyBorder="1" applyAlignment="1">
      <alignment horizontal="distributed" vertical="center"/>
      <protection/>
    </xf>
    <xf numFmtId="0" fontId="28" fillId="0" borderId="12" xfId="62" applyFont="1" applyFill="1" applyBorder="1" applyAlignment="1">
      <alignment horizontal="distributed" vertical="center"/>
      <protection/>
    </xf>
    <xf numFmtId="0" fontId="28" fillId="0" borderId="10" xfId="62" applyFont="1" applyFill="1" applyBorder="1" applyAlignment="1">
      <alignment vertical="center"/>
      <protection/>
    </xf>
    <xf numFmtId="0" fontId="28" fillId="0" borderId="11" xfId="62" applyFont="1" applyFill="1" applyBorder="1" applyAlignment="1">
      <alignment vertical="center"/>
      <protection/>
    </xf>
    <xf numFmtId="0" fontId="30" fillId="0" borderId="37" xfId="62" applyFont="1" applyFill="1" applyBorder="1" applyAlignment="1">
      <alignment horizontal="distributed" vertical="center"/>
      <protection/>
    </xf>
    <xf numFmtId="0" fontId="30" fillId="0" borderId="19" xfId="62" applyFont="1" applyFill="1" applyBorder="1" applyAlignment="1">
      <alignment vertical="center"/>
      <protection/>
    </xf>
    <xf numFmtId="0" fontId="30" fillId="0" borderId="38" xfId="62" applyFont="1" applyFill="1" applyBorder="1" applyAlignment="1">
      <alignment vertical="center"/>
      <protection/>
    </xf>
    <xf numFmtId="0" fontId="28" fillId="0" borderId="33" xfId="62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７９・８０Ｐ_64-65" xfId="61"/>
    <cellStyle name="標準_Book2_64-65" xfId="62"/>
    <cellStyle name="標準_完成版xls_64-6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1</xdr:col>
      <xdr:colOff>95250</xdr:colOff>
      <xdr:row>23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104775" y="2152650"/>
          <a:ext cx="857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明朝"/>
              <a:cs typeface="ＭＳ 明朝"/>
            </a:rPr>
            <a:t>安全運転義務違反</a:t>
          </a:r>
        </a:p>
      </xdr:txBody>
    </xdr:sp>
    <xdr:clientData/>
  </xdr:twoCellAnchor>
  <xdr:twoCellAnchor>
    <xdr:from>
      <xdr:col>1</xdr:col>
      <xdr:colOff>85725</xdr:colOff>
      <xdr:row>18</xdr:row>
      <xdr:rowOff>9525</xdr:rowOff>
    </xdr:from>
    <xdr:to>
      <xdr:col>2</xdr:col>
      <xdr:colOff>28575</xdr:colOff>
      <xdr:row>22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80975" y="2162175"/>
          <a:ext cx="76200" cy="53340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7"/>
  <sheetViews>
    <sheetView tabSelected="1" view="pageBreakPreview" zoomScale="150" zoomScaleNormal="150" zoomScaleSheetLayoutView="150" zoomScalePageLayoutView="0" workbookViewId="0" topLeftCell="A1">
      <selection activeCell="I7" sqref="I7"/>
    </sheetView>
  </sheetViews>
  <sheetFormatPr defaultColWidth="5.625" defaultRowHeight="21" customHeight="1"/>
  <cols>
    <col min="1" max="1" width="6.75390625" style="20" customWidth="1"/>
    <col min="2" max="2" width="3.75390625" style="20" customWidth="1"/>
    <col min="3" max="3" width="6.00390625" style="20" customWidth="1"/>
    <col min="4" max="4" width="3.75390625" style="20" customWidth="1"/>
    <col min="5" max="5" width="6.00390625" style="20" customWidth="1"/>
    <col min="6" max="6" width="3.75390625" style="20" customWidth="1"/>
    <col min="7" max="7" width="6.00390625" style="20" customWidth="1"/>
    <col min="8" max="8" width="3.75390625" style="20" customWidth="1"/>
    <col min="9" max="9" width="6.00390625" style="20" customWidth="1"/>
    <col min="10" max="16384" width="5.625" style="20" customWidth="1"/>
  </cols>
  <sheetData>
    <row r="1" spans="1:9" ht="18" customHeight="1">
      <c r="A1" s="1" t="s">
        <v>60</v>
      </c>
      <c r="B1" s="2"/>
      <c r="C1" s="2"/>
      <c r="D1" s="2"/>
      <c r="E1" s="2"/>
      <c r="F1" s="2"/>
      <c r="G1" s="2"/>
      <c r="H1" s="2"/>
      <c r="I1" s="2"/>
    </row>
    <row r="2" spans="1:9" s="23" customFormat="1" ht="13.5">
      <c r="A2" s="3" t="s">
        <v>54</v>
      </c>
      <c r="B2" s="21"/>
      <c r="C2" s="21"/>
      <c r="D2" s="22"/>
      <c r="E2" s="4"/>
      <c r="F2" s="4"/>
      <c r="G2" s="4"/>
      <c r="H2" s="4"/>
      <c r="I2" s="5" t="s">
        <v>15</v>
      </c>
    </row>
    <row r="3" spans="1:9" s="23" customFormat="1" ht="58.5" customHeight="1">
      <c r="A3" s="50" t="s">
        <v>48</v>
      </c>
      <c r="B3" s="48" t="s">
        <v>43</v>
      </c>
      <c r="C3" s="48"/>
      <c r="D3" s="48" t="s">
        <v>16</v>
      </c>
      <c r="E3" s="48"/>
      <c r="F3" s="48" t="s">
        <v>11</v>
      </c>
      <c r="G3" s="48"/>
      <c r="H3" s="48" t="s">
        <v>25</v>
      </c>
      <c r="I3" s="49"/>
    </row>
    <row r="4" spans="1:9" s="23" customFormat="1" ht="58.5" customHeight="1">
      <c r="A4" s="51"/>
      <c r="B4" s="6" t="s">
        <v>49</v>
      </c>
      <c r="C4" s="6" t="s">
        <v>46</v>
      </c>
      <c r="D4" s="6" t="s">
        <v>49</v>
      </c>
      <c r="E4" s="6" t="s">
        <v>46</v>
      </c>
      <c r="F4" s="6" t="s">
        <v>49</v>
      </c>
      <c r="G4" s="6" t="s">
        <v>46</v>
      </c>
      <c r="H4" s="6" t="s">
        <v>49</v>
      </c>
      <c r="I4" s="7" t="s">
        <v>46</v>
      </c>
    </row>
    <row r="5" spans="1:10" s="23" customFormat="1" ht="58.5" customHeight="1">
      <c r="A5" s="26" t="s">
        <v>58</v>
      </c>
      <c r="B5" s="24">
        <v>3</v>
      </c>
      <c r="C5" s="24">
        <v>849</v>
      </c>
      <c r="D5" s="24">
        <v>0</v>
      </c>
      <c r="E5" s="24">
        <v>411</v>
      </c>
      <c r="F5" s="24">
        <v>4</v>
      </c>
      <c r="G5" s="24">
        <v>763</v>
      </c>
      <c r="H5" s="24">
        <f>SUM(B5,D5,F5)</f>
        <v>7</v>
      </c>
      <c r="I5" s="28">
        <f>SUM(C5,E5,G5)</f>
        <v>2023</v>
      </c>
      <c r="J5" s="22"/>
    </row>
    <row r="6" spans="1:9" s="23" customFormat="1" ht="58.5" customHeight="1">
      <c r="A6" s="26" t="s">
        <v>61</v>
      </c>
      <c r="B6" s="24">
        <v>2</v>
      </c>
      <c r="C6" s="24">
        <v>745</v>
      </c>
      <c r="D6" s="24">
        <v>0</v>
      </c>
      <c r="E6" s="24">
        <v>387</v>
      </c>
      <c r="F6" s="24">
        <v>2</v>
      </c>
      <c r="G6" s="24">
        <v>769</v>
      </c>
      <c r="H6" s="24">
        <f>SUM(B6,D6,F6)</f>
        <v>4</v>
      </c>
      <c r="I6" s="28">
        <f>SUM(C6,E6,G6)</f>
        <v>1901</v>
      </c>
    </row>
    <row r="7" spans="1:12" s="23" customFormat="1" ht="58.5" customHeight="1">
      <c r="A7" s="27" t="s">
        <v>17</v>
      </c>
      <c r="B7" s="29">
        <f>(B6-B5)</f>
        <v>-1</v>
      </c>
      <c r="C7" s="29">
        <f aca="true" t="shared" si="0" ref="C7:I7">(C6-C5)</f>
        <v>-104</v>
      </c>
      <c r="D7" s="29">
        <f t="shared" si="0"/>
        <v>0</v>
      </c>
      <c r="E7" s="29">
        <f t="shared" si="0"/>
        <v>-24</v>
      </c>
      <c r="F7" s="29">
        <f t="shared" si="0"/>
        <v>-2</v>
      </c>
      <c r="G7" s="29">
        <f t="shared" si="0"/>
        <v>6</v>
      </c>
      <c r="H7" s="29">
        <f t="shared" si="0"/>
        <v>-3</v>
      </c>
      <c r="I7" s="47">
        <f t="shared" si="0"/>
        <v>-122</v>
      </c>
      <c r="L7" s="22"/>
    </row>
  </sheetData>
  <sheetProtection/>
  <mergeCells count="5">
    <mergeCell ref="H3:I3"/>
    <mergeCell ref="A3:A4"/>
    <mergeCell ref="B3:C3"/>
    <mergeCell ref="D3:E3"/>
    <mergeCell ref="F3:G3"/>
  </mergeCells>
  <printOptions horizontalCentered="1"/>
  <pageMargins left="0.2755905511811024" right="0.2755905511811024" top="0.3937007874015748" bottom="0.5511811023622047" header="0.31496062992125984" footer="0.2362204724409449"/>
  <pageSetup firstPageNumber="68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S51"/>
  <sheetViews>
    <sheetView view="pageBreakPreview" zoomScale="150" zoomScaleNormal="130" zoomScaleSheetLayoutView="150" zoomScalePageLayoutView="0" workbookViewId="0" topLeftCell="A1">
      <selection activeCell="T8" sqref="T8"/>
    </sheetView>
  </sheetViews>
  <sheetFormatPr defaultColWidth="9.00390625" defaultRowHeight="13.5"/>
  <cols>
    <col min="1" max="1" width="1.25" style="8" customWidth="1"/>
    <col min="2" max="2" width="1.75390625" style="8" customWidth="1"/>
    <col min="3" max="3" width="8.875" style="8" customWidth="1"/>
    <col min="4" max="4" width="1.625" style="8" customWidth="1"/>
    <col min="5" max="6" width="2.75390625" style="8" customWidth="1"/>
    <col min="7" max="7" width="1.625" style="8" customWidth="1"/>
    <col min="8" max="9" width="2.75390625" style="8" customWidth="1"/>
    <col min="10" max="10" width="1.625" style="8" customWidth="1"/>
    <col min="11" max="12" width="2.75390625" style="8" customWidth="1"/>
    <col min="13" max="13" width="1.625" style="8" customWidth="1"/>
    <col min="14" max="15" width="2.75390625" style="8" customWidth="1"/>
    <col min="16" max="16" width="1.625" style="8" customWidth="1"/>
    <col min="17" max="18" width="3.25390625" style="8" customWidth="1"/>
    <col min="19" max="19" width="2.75390625" style="8" customWidth="1"/>
    <col min="20" max="20" width="9.00390625" style="8" bestFit="1" customWidth="1"/>
    <col min="21" max="16384" width="9.00390625" style="8" customWidth="1"/>
  </cols>
  <sheetData>
    <row r="1" spans="1:18" ht="9.75" customHeight="1">
      <c r="A1" s="10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9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  <c r="R2" s="25" t="s">
        <v>59</v>
      </c>
    </row>
    <row r="3" spans="1:18" ht="9" customHeight="1">
      <c r="A3" s="58" t="s">
        <v>44</v>
      </c>
      <c r="B3" s="59"/>
      <c r="C3" s="60"/>
      <c r="D3" s="52" t="s">
        <v>12</v>
      </c>
      <c r="E3" s="52"/>
      <c r="F3" s="52"/>
      <c r="G3" s="52" t="s">
        <v>19</v>
      </c>
      <c r="H3" s="52"/>
      <c r="I3" s="52"/>
      <c r="J3" s="52" t="s">
        <v>40</v>
      </c>
      <c r="K3" s="52"/>
      <c r="L3" s="52"/>
      <c r="M3" s="52" t="s">
        <v>52</v>
      </c>
      <c r="N3" s="52"/>
      <c r="O3" s="52"/>
      <c r="P3" s="52" t="s">
        <v>8</v>
      </c>
      <c r="Q3" s="52"/>
      <c r="R3" s="53"/>
    </row>
    <row r="4" spans="1:18" ht="15" customHeight="1">
      <c r="A4" s="61"/>
      <c r="B4" s="61"/>
      <c r="C4" s="51"/>
      <c r="D4" s="13" t="s">
        <v>14</v>
      </c>
      <c r="E4" s="13" t="s">
        <v>3</v>
      </c>
      <c r="F4" s="13" t="s">
        <v>55</v>
      </c>
      <c r="G4" s="13" t="s">
        <v>14</v>
      </c>
      <c r="H4" s="13" t="s">
        <v>3</v>
      </c>
      <c r="I4" s="13" t="s">
        <v>55</v>
      </c>
      <c r="J4" s="13" t="s">
        <v>14</v>
      </c>
      <c r="K4" s="13" t="s">
        <v>3</v>
      </c>
      <c r="L4" s="13" t="s">
        <v>55</v>
      </c>
      <c r="M4" s="13" t="s">
        <v>14</v>
      </c>
      <c r="N4" s="13" t="s">
        <v>3</v>
      </c>
      <c r="O4" s="13" t="s">
        <v>55</v>
      </c>
      <c r="P4" s="13" t="s">
        <v>14</v>
      </c>
      <c r="Q4" s="13" t="s">
        <v>3</v>
      </c>
      <c r="R4" s="14" t="s">
        <v>56</v>
      </c>
    </row>
    <row r="5" spans="1:18" ht="9" customHeight="1">
      <c r="A5" s="64" t="s">
        <v>32</v>
      </c>
      <c r="B5" s="62" t="s">
        <v>0</v>
      </c>
      <c r="C5" s="63"/>
      <c r="D5" s="30">
        <v>0</v>
      </c>
      <c r="E5" s="30">
        <v>0</v>
      </c>
      <c r="F5" s="31">
        <f aca="true" t="shared" si="0" ref="F5:F14">D5+E5</f>
        <v>0</v>
      </c>
      <c r="G5" s="30">
        <v>0</v>
      </c>
      <c r="H5" s="30">
        <v>1</v>
      </c>
      <c r="I5" s="31">
        <f aca="true" t="shared" si="1" ref="I5:I14">G5+H5</f>
        <v>1</v>
      </c>
      <c r="J5" s="30">
        <v>0</v>
      </c>
      <c r="K5" s="30">
        <v>2</v>
      </c>
      <c r="L5" s="31">
        <f aca="true" t="shared" si="2" ref="L5:L14">J5+K5</f>
        <v>2</v>
      </c>
      <c r="M5" s="30">
        <v>0</v>
      </c>
      <c r="N5" s="30">
        <v>4</v>
      </c>
      <c r="O5" s="31">
        <f aca="true" t="shared" si="3" ref="O5:O14">M5+N5</f>
        <v>4</v>
      </c>
      <c r="P5" s="32">
        <f aca="true" t="shared" si="4" ref="P5:Q14">D5+G5+J5+M5</f>
        <v>0</v>
      </c>
      <c r="Q5" s="32">
        <f t="shared" si="4"/>
        <v>7</v>
      </c>
      <c r="R5" s="33">
        <f aca="true" t="shared" si="5" ref="R5:R14">P5+Q5</f>
        <v>7</v>
      </c>
    </row>
    <row r="6" spans="1:18" ht="9" customHeight="1">
      <c r="A6" s="65"/>
      <c r="B6" s="56" t="s">
        <v>13</v>
      </c>
      <c r="C6" s="57"/>
      <c r="D6" s="34">
        <v>0</v>
      </c>
      <c r="E6" s="34">
        <v>0</v>
      </c>
      <c r="F6" s="35">
        <f t="shared" si="0"/>
        <v>0</v>
      </c>
      <c r="G6" s="34">
        <v>0</v>
      </c>
      <c r="H6" s="34">
        <v>1</v>
      </c>
      <c r="I6" s="35">
        <f t="shared" si="1"/>
        <v>1</v>
      </c>
      <c r="J6" s="34">
        <v>0</v>
      </c>
      <c r="K6" s="34">
        <v>4</v>
      </c>
      <c r="L6" s="35">
        <f t="shared" si="2"/>
        <v>4</v>
      </c>
      <c r="M6" s="34">
        <v>0</v>
      </c>
      <c r="N6" s="34">
        <v>6</v>
      </c>
      <c r="O6" s="35">
        <f t="shared" si="3"/>
        <v>6</v>
      </c>
      <c r="P6" s="36">
        <f t="shared" si="4"/>
        <v>0</v>
      </c>
      <c r="Q6" s="36">
        <f t="shared" si="4"/>
        <v>11</v>
      </c>
      <c r="R6" s="37">
        <f t="shared" si="5"/>
        <v>11</v>
      </c>
    </row>
    <row r="7" spans="1:18" ht="9" customHeight="1">
      <c r="A7" s="65"/>
      <c r="B7" s="56" t="s">
        <v>35</v>
      </c>
      <c r="C7" s="57"/>
      <c r="D7" s="34">
        <v>0</v>
      </c>
      <c r="E7" s="34">
        <v>0</v>
      </c>
      <c r="F7" s="35">
        <f t="shared" si="0"/>
        <v>0</v>
      </c>
      <c r="G7" s="34">
        <v>0</v>
      </c>
      <c r="H7" s="34">
        <v>0</v>
      </c>
      <c r="I7" s="35">
        <f t="shared" si="1"/>
        <v>0</v>
      </c>
      <c r="J7" s="34">
        <v>0</v>
      </c>
      <c r="K7" s="34">
        <v>0</v>
      </c>
      <c r="L7" s="35">
        <f t="shared" si="2"/>
        <v>0</v>
      </c>
      <c r="M7" s="34">
        <v>0</v>
      </c>
      <c r="N7" s="34">
        <v>0</v>
      </c>
      <c r="O7" s="35">
        <f t="shared" si="3"/>
        <v>0</v>
      </c>
      <c r="P7" s="36">
        <f t="shared" si="4"/>
        <v>0</v>
      </c>
      <c r="Q7" s="36">
        <f t="shared" si="4"/>
        <v>0</v>
      </c>
      <c r="R7" s="37">
        <f t="shared" si="5"/>
        <v>0</v>
      </c>
    </row>
    <row r="8" spans="1:18" ht="9" customHeight="1">
      <c r="A8" s="65"/>
      <c r="B8" s="56" t="s">
        <v>36</v>
      </c>
      <c r="C8" s="57"/>
      <c r="D8" s="34">
        <v>0</v>
      </c>
      <c r="E8" s="34">
        <v>0</v>
      </c>
      <c r="F8" s="35">
        <f t="shared" si="0"/>
        <v>0</v>
      </c>
      <c r="G8" s="34">
        <v>0</v>
      </c>
      <c r="H8" s="34">
        <v>0</v>
      </c>
      <c r="I8" s="35">
        <f t="shared" si="1"/>
        <v>0</v>
      </c>
      <c r="J8" s="34">
        <v>0</v>
      </c>
      <c r="K8" s="34">
        <v>0</v>
      </c>
      <c r="L8" s="35">
        <f t="shared" si="2"/>
        <v>0</v>
      </c>
      <c r="M8" s="34">
        <v>0</v>
      </c>
      <c r="N8" s="34">
        <v>0</v>
      </c>
      <c r="O8" s="35">
        <f t="shared" si="3"/>
        <v>0</v>
      </c>
      <c r="P8" s="36">
        <f t="shared" si="4"/>
        <v>0</v>
      </c>
      <c r="Q8" s="36">
        <f t="shared" si="4"/>
        <v>0</v>
      </c>
      <c r="R8" s="37">
        <f t="shared" si="5"/>
        <v>0</v>
      </c>
    </row>
    <row r="9" spans="1:18" ht="9" customHeight="1">
      <c r="A9" s="65"/>
      <c r="B9" s="56" t="s">
        <v>10</v>
      </c>
      <c r="C9" s="57"/>
      <c r="D9" s="34">
        <v>0</v>
      </c>
      <c r="E9" s="34">
        <v>0</v>
      </c>
      <c r="F9" s="35">
        <f t="shared" si="0"/>
        <v>0</v>
      </c>
      <c r="G9" s="34">
        <v>0</v>
      </c>
      <c r="H9" s="34">
        <v>0</v>
      </c>
      <c r="I9" s="35">
        <f t="shared" si="1"/>
        <v>0</v>
      </c>
      <c r="J9" s="34">
        <v>0</v>
      </c>
      <c r="K9" s="34">
        <v>0</v>
      </c>
      <c r="L9" s="35">
        <f t="shared" si="2"/>
        <v>0</v>
      </c>
      <c r="M9" s="34">
        <v>0</v>
      </c>
      <c r="N9" s="34">
        <v>0</v>
      </c>
      <c r="O9" s="35">
        <f t="shared" si="3"/>
        <v>0</v>
      </c>
      <c r="P9" s="36">
        <f t="shared" si="4"/>
        <v>0</v>
      </c>
      <c r="Q9" s="36">
        <f t="shared" si="4"/>
        <v>0</v>
      </c>
      <c r="R9" s="37">
        <f t="shared" si="5"/>
        <v>0</v>
      </c>
    </row>
    <row r="10" spans="1:18" ht="9" customHeight="1">
      <c r="A10" s="65"/>
      <c r="B10" s="56" t="s">
        <v>50</v>
      </c>
      <c r="C10" s="57"/>
      <c r="D10" s="34">
        <v>0</v>
      </c>
      <c r="E10" s="34">
        <v>0</v>
      </c>
      <c r="F10" s="35">
        <f t="shared" si="0"/>
        <v>0</v>
      </c>
      <c r="G10" s="34">
        <v>0</v>
      </c>
      <c r="H10" s="34">
        <v>1</v>
      </c>
      <c r="I10" s="35">
        <f t="shared" si="1"/>
        <v>1</v>
      </c>
      <c r="J10" s="34">
        <v>0</v>
      </c>
      <c r="K10" s="34">
        <v>0</v>
      </c>
      <c r="L10" s="35">
        <f t="shared" si="2"/>
        <v>0</v>
      </c>
      <c r="M10" s="34">
        <v>0</v>
      </c>
      <c r="N10" s="34">
        <v>0</v>
      </c>
      <c r="O10" s="35">
        <f t="shared" si="3"/>
        <v>0</v>
      </c>
      <c r="P10" s="36">
        <f t="shared" si="4"/>
        <v>0</v>
      </c>
      <c r="Q10" s="36">
        <f t="shared" si="4"/>
        <v>1</v>
      </c>
      <c r="R10" s="37">
        <f t="shared" si="5"/>
        <v>1</v>
      </c>
    </row>
    <row r="11" spans="1:18" ht="9" customHeight="1">
      <c r="A11" s="65"/>
      <c r="B11" s="54" t="s">
        <v>39</v>
      </c>
      <c r="C11" s="55"/>
      <c r="D11" s="34">
        <v>0</v>
      </c>
      <c r="E11" s="34">
        <v>0</v>
      </c>
      <c r="F11" s="35">
        <f t="shared" si="0"/>
        <v>0</v>
      </c>
      <c r="G11" s="34">
        <v>0</v>
      </c>
      <c r="H11" s="34">
        <v>1</v>
      </c>
      <c r="I11" s="35">
        <f t="shared" si="1"/>
        <v>1</v>
      </c>
      <c r="J11" s="34">
        <v>0</v>
      </c>
      <c r="K11" s="34">
        <v>0</v>
      </c>
      <c r="L11" s="35">
        <f t="shared" si="2"/>
        <v>0</v>
      </c>
      <c r="M11" s="34">
        <v>0</v>
      </c>
      <c r="N11" s="34">
        <v>3</v>
      </c>
      <c r="O11" s="35">
        <f t="shared" si="3"/>
        <v>3</v>
      </c>
      <c r="P11" s="36">
        <f t="shared" si="4"/>
        <v>0</v>
      </c>
      <c r="Q11" s="36">
        <f t="shared" si="4"/>
        <v>4</v>
      </c>
      <c r="R11" s="37">
        <f t="shared" si="5"/>
        <v>4</v>
      </c>
    </row>
    <row r="12" spans="1:18" ht="9" customHeight="1">
      <c r="A12" s="65"/>
      <c r="B12" s="56" t="s">
        <v>42</v>
      </c>
      <c r="C12" s="57"/>
      <c r="D12" s="34">
        <v>0</v>
      </c>
      <c r="E12" s="34">
        <v>0</v>
      </c>
      <c r="F12" s="35">
        <f t="shared" si="0"/>
        <v>0</v>
      </c>
      <c r="G12" s="34">
        <v>0</v>
      </c>
      <c r="H12" s="34">
        <v>1</v>
      </c>
      <c r="I12" s="35">
        <f t="shared" si="1"/>
        <v>1</v>
      </c>
      <c r="J12" s="34">
        <v>0</v>
      </c>
      <c r="K12" s="34">
        <v>2</v>
      </c>
      <c r="L12" s="35">
        <f t="shared" si="2"/>
        <v>2</v>
      </c>
      <c r="M12" s="34">
        <v>0</v>
      </c>
      <c r="N12" s="34">
        <v>3</v>
      </c>
      <c r="O12" s="35">
        <f t="shared" si="3"/>
        <v>3</v>
      </c>
      <c r="P12" s="36">
        <f t="shared" si="4"/>
        <v>0</v>
      </c>
      <c r="Q12" s="36">
        <f t="shared" si="4"/>
        <v>6</v>
      </c>
      <c r="R12" s="37">
        <f t="shared" si="5"/>
        <v>6</v>
      </c>
    </row>
    <row r="13" spans="1:18" ht="9" customHeight="1">
      <c r="A13" s="65"/>
      <c r="B13" s="56" t="s">
        <v>38</v>
      </c>
      <c r="C13" s="57"/>
      <c r="D13" s="34">
        <v>0</v>
      </c>
      <c r="E13" s="34">
        <v>0</v>
      </c>
      <c r="F13" s="35">
        <f t="shared" si="0"/>
        <v>0</v>
      </c>
      <c r="G13" s="34">
        <v>0</v>
      </c>
      <c r="H13" s="34">
        <v>6</v>
      </c>
      <c r="I13" s="35">
        <f t="shared" si="1"/>
        <v>6</v>
      </c>
      <c r="J13" s="34">
        <v>0</v>
      </c>
      <c r="K13" s="34">
        <v>9</v>
      </c>
      <c r="L13" s="35">
        <f t="shared" si="2"/>
        <v>9</v>
      </c>
      <c r="M13" s="34">
        <v>0</v>
      </c>
      <c r="N13" s="34">
        <v>25</v>
      </c>
      <c r="O13" s="35">
        <f t="shared" si="3"/>
        <v>25</v>
      </c>
      <c r="P13" s="36">
        <f t="shared" si="4"/>
        <v>0</v>
      </c>
      <c r="Q13" s="36">
        <f t="shared" si="4"/>
        <v>40</v>
      </c>
      <c r="R13" s="37">
        <f t="shared" si="5"/>
        <v>40</v>
      </c>
    </row>
    <row r="14" spans="1:18" ht="9" customHeight="1">
      <c r="A14" s="65"/>
      <c r="B14" s="56" t="s">
        <v>33</v>
      </c>
      <c r="C14" s="57"/>
      <c r="D14" s="34">
        <v>0</v>
      </c>
      <c r="E14" s="34">
        <v>0</v>
      </c>
      <c r="F14" s="35">
        <f t="shared" si="0"/>
        <v>0</v>
      </c>
      <c r="G14" s="34">
        <v>0</v>
      </c>
      <c r="H14" s="34">
        <v>0</v>
      </c>
      <c r="I14" s="35">
        <f t="shared" si="1"/>
        <v>0</v>
      </c>
      <c r="J14" s="34">
        <v>0</v>
      </c>
      <c r="K14" s="34">
        <v>0</v>
      </c>
      <c r="L14" s="35">
        <f t="shared" si="2"/>
        <v>0</v>
      </c>
      <c r="M14" s="34">
        <v>0</v>
      </c>
      <c r="N14" s="34">
        <v>0</v>
      </c>
      <c r="O14" s="35">
        <f t="shared" si="3"/>
        <v>0</v>
      </c>
      <c r="P14" s="36">
        <f t="shared" si="4"/>
        <v>0</v>
      </c>
      <c r="Q14" s="36">
        <f t="shared" si="4"/>
        <v>0</v>
      </c>
      <c r="R14" s="37">
        <f t="shared" si="5"/>
        <v>0</v>
      </c>
    </row>
    <row r="15" spans="1:18" ht="9" customHeight="1">
      <c r="A15" s="65"/>
      <c r="B15" s="56" t="s">
        <v>23</v>
      </c>
      <c r="C15" s="57"/>
      <c r="D15" s="34">
        <v>0</v>
      </c>
      <c r="E15" s="34">
        <v>0</v>
      </c>
      <c r="F15" s="35">
        <f aca="true" t="shared" si="6" ref="F15:F26">D15+E15</f>
        <v>0</v>
      </c>
      <c r="G15" s="34">
        <v>0</v>
      </c>
      <c r="H15" s="34">
        <v>0</v>
      </c>
      <c r="I15" s="35">
        <f aca="true" t="shared" si="7" ref="I15:I26">G15+H15</f>
        <v>0</v>
      </c>
      <c r="J15" s="34">
        <v>0</v>
      </c>
      <c r="K15" s="34">
        <v>0</v>
      </c>
      <c r="L15" s="35">
        <f aca="true" t="shared" si="8" ref="L15:L26">J15+K15</f>
        <v>0</v>
      </c>
      <c r="M15" s="34">
        <v>0</v>
      </c>
      <c r="N15" s="34">
        <v>0</v>
      </c>
      <c r="O15" s="35">
        <f aca="true" t="shared" si="9" ref="O15:O26">M15+N15</f>
        <v>0</v>
      </c>
      <c r="P15" s="36">
        <f aca="true" t="shared" si="10" ref="P15:Q29">D15+G15+J15+M15</f>
        <v>0</v>
      </c>
      <c r="Q15" s="36">
        <f t="shared" si="10"/>
        <v>0</v>
      </c>
      <c r="R15" s="37">
        <f aca="true" t="shared" si="11" ref="R15:R24">P15+Q15</f>
        <v>0</v>
      </c>
    </row>
    <row r="16" spans="1:18" ht="9" customHeight="1">
      <c r="A16" s="65"/>
      <c r="B16" s="56" t="s">
        <v>1</v>
      </c>
      <c r="C16" s="57"/>
      <c r="D16" s="34">
        <v>0</v>
      </c>
      <c r="E16" s="34">
        <v>0</v>
      </c>
      <c r="F16" s="35">
        <f t="shared" si="6"/>
        <v>0</v>
      </c>
      <c r="G16" s="34">
        <v>0</v>
      </c>
      <c r="H16" s="34">
        <v>0</v>
      </c>
      <c r="I16" s="35">
        <f t="shared" si="7"/>
        <v>0</v>
      </c>
      <c r="J16" s="34">
        <v>0</v>
      </c>
      <c r="K16" s="34">
        <v>0</v>
      </c>
      <c r="L16" s="35">
        <f t="shared" si="8"/>
        <v>0</v>
      </c>
      <c r="M16" s="34">
        <v>0</v>
      </c>
      <c r="N16" s="34">
        <v>0</v>
      </c>
      <c r="O16" s="35">
        <f t="shared" si="9"/>
        <v>0</v>
      </c>
      <c r="P16" s="36">
        <f t="shared" si="10"/>
        <v>0</v>
      </c>
      <c r="Q16" s="36">
        <f t="shared" si="10"/>
        <v>0</v>
      </c>
      <c r="R16" s="37">
        <f t="shared" si="11"/>
        <v>0</v>
      </c>
    </row>
    <row r="17" spans="1:18" ht="9" customHeight="1">
      <c r="A17" s="65"/>
      <c r="B17" s="56" t="s">
        <v>20</v>
      </c>
      <c r="C17" s="57"/>
      <c r="D17" s="34">
        <v>0</v>
      </c>
      <c r="E17" s="34">
        <v>1</v>
      </c>
      <c r="F17" s="35">
        <f t="shared" si="6"/>
        <v>1</v>
      </c>
      <c r="G17" s="34">
        <v>0</v>
      </c>
      <c r="H17" s="34">
        <v>0</v>
      </c>
      <c r="I17" s="35">
        <f t="shared" si="7"/>
        <v>0</v>
      </c>
      <c r="J17" s="34">
        <v>0</v>
      </c>
      <c r="K17" s="34">
        <v>0</v>
      </c>
      <c r="L17" s="35">
        <f t="shared" si="8"/>
        <v>0</v>
      </c>
      <c r="M17" s="34">
        <v>0</v>
      </c>
      <c r="N17" s="34">
        <v>0</v>
      </c>
      <c r="O17" s="35">
        <f t="shared" si="9"/>
        <v>0</v>
      </c>
      <c r="P17" s="36">
        <f t="shared" si="10"/>
        <v>0</v>
      </c>
      <c r="Q17" s="36">
        <f t="shared" si="10"/>
        <v>1</v>
      </c>
      <c r="R17" s="37">
        <f t="shared" si="11"/>
        <v>1</v>
      </c>
    </row>
    <row r="18" spans="1:18" ht="9" customHeight="1">
      <c r="A18" s="65"/>
      <c r="B18" s="56" t="s">
        <v>7</v>
      </c>
      <c r="C18" s="57"/>
      <c r="D18" s="34">
        <v>0</v>
      </c>
      <c r="E18" s="34">
        <v>0</v>
      </c>
      <c r="F18" s="35">
        <f t="shared" si="6"/>
        <v>0</v>
      </c>
      <c r="G18" s="34">
        <v>0</v>
      </c>
      <c r="H18" s="34">
        <v>0</v>
      </c>
      <c r="I18" s="35">
        <f t="shared" si="7"/>
        <v>0</v>
      </c>
      <c r="J18" s="34">
        <v>0</v>
      </c>
      <c r="K18" s="34">
        <v>0</v>
      </c>
      <c r="L18" s="35">
        <f t="shared" si="8"/>
        <v>0</v>
      </c>
      <c r="M18" s="34">
        <v>0</v>
      </c>
      <c r="N18" s="34">
        <v>0</v>
      </c>
      <c r="O18" s="35">
        <f t="shared" si="9"/>
        <v>0</v>
      </c>
      <c r="P18" s="36">
        <f t="shared" si="10"/>
        <v>0</v>
      </c>
      <c r="Q18" s="36">
        <f t="shared" si="10"/>
        <v>0</v>
      </c>
      <c r="R18" s="37">
        <f t="shared" si="11"/>
        <v>0</v>
      </c>
    </row>
    <row r="19" spans="1:18" ht="9" customHeight="1">
      <c r="A19" s="65"/>
      <c r="B19" s="67"/>
      <c r="C19" s="15" t="s">
        <v>6</v>
      </c>
      <c r="D19" s="34">
        <v>0</v>
      </c>
      <c r="E19" s="34">
        <v>0</v>
      </c>
      <c r="F19" s="35">
        <f t="shared" si="6"/>
        <v>0</v>
      </c>
      <c r="G19" s="34">
        <v>0</v>
      </c>
      <c r="H19" s="34">
        <v>1</v>
      </c>
      <c r="I19" s="35">
        <f t="shared" si="7"/>
        <v>1</v>
      </c>
      <c r="J19" s="34">
        <v>0</v>
      </c>
      <c r="K19" s="34">
        <v>3</v>
      </c>
      <c r="L19" s="35">
        <f t="shared" si="8"/>
        <v>3</v>
      </c>
      <c r="M19" s="34">
        <v>0</v>
      </c>
      <c r="N19" s="34">
        <v>6</v>
      </c>
      <c r="O19" s="35">
        <f t="shared" si="9"/>
        <v>6</v>
      </c>
      <c r="P19" s="36">
        <f t="shared" si="10"/>
        <v>0</v>
      </c>
      <c r="Q19" s="36">
        <f t="shared" si="10"/>
        <v>10</v>
      </c>
      <c r="R19" s="37">
        <f t="shared" si="11"/>
        <v>10</v>
      </c>
    </row>
    <row r="20" spans="1:18" ht="9" customHeight="1">
      <c r="A20" s="65"/>
      <c r="B20" s="68"/>
      <c r="C20" s="16" t="s">
        <v>5</v>
      </c>
      <c r="D20" s="34">
        <v>0</v>
      </c>
      <c r="E20" s="34">
        <v>0</v>
      </c>
      <c r="F20" s="35">
        <f t="shared" si="6"/>
        <v>0</v>
      </c>
      <c r="G20" s="34">
        <v>0</v>
      </c>
      <c r="H20" s="34">
        <v>2</v>
      </c>
      <c r="I20" s="35">
        <f t="shared" si="7"/>
        <v>2</v>
      </c>
      <c r="J20" s="34">
        <v>0</v>
      </c>
      <c r="K20" s="34">
        <v>1</v>
      </c>
      <c r="L20" s="35">
        <f t="shared" si="8"/>
        <v>1</v>
      </c>
      <c r="M20" s="34">
        <v>0</v>
      </c>
      <c r="N20" s="34">
        <v>6</v>
      </c>
      <c r="O20" s="35">
        <f t="shared" si="9"/>
        <v>6</v>
      </c>
      <c r="P20" s="36">
        <f t="shared" si="10"/>
        <v>0</v>
      </c>
      <c r="Q20" s="36">
        <f t="shared" si="10"/>
        <v>9</v>
      </c>
      <c r="R20" s="37">
        <f t="shared" si="11"/>
        <v>9</v>
      </c>
    </row>
    <row r="21" spans="1:18" ht="9" customHeight="1">
      <c r="A21" s="65"/>
      <c r="B21" s="68"/>
      <c r="C21" s="16" t="s">
        <v>4</v>
      </c>
      <c r="D21" s="34">
        <v>0</v>
      </c>
      <c r="E21" s="34">
        <v>0</v>
      </c>
      <c r="F21" s="35">
        <f t="shared" si="6"/>
        <v>0</v>
      </c>
      <c r="G21" s="34">
        <v>0</v>
      </c>
      <c r="H21" s="34">
        <v>3</v>
      </c>
      <c r="I21" s="35">
        <f t="shared" si="7"/>
        <v>3</v>
      </c>
      <c r="J21" s="34">
        <v>0</v>
      </c>
      <c r="K21" s="34">
        <v>4</v>
      </c>
      <c r="L21" s="35">
        <f t="shared" si="8"/>
        <v>4</v>
      </c>
      <c r="M21" s="34">
        <v>0</v>
      </c>
      <c r="N21" s="34">
        <v>10</v>
      </c>
      <c r="O21" s="35">
        <f t="shared" si="9"/>
        <v>10</v>
      </c>
      <c r="P21" s="36">
        <f t="shared" si="10"/>
        <v>0</v>
      </c>
      <c r="Q21" s="36">
        <f t="shared" si="10"/>
        <v>17</v>
      </c>
      <c r="R21" s="37">
        <f t="shared" si="11"/>
        <v>17</v>
      </c>
    </row>
    <row r="22" spans="1:18" ht="9" customHeight="1">
      <c r="A22" s="65"/>
      <c r="B22" s="68"/>
      <c r="C22" s="16" t="s">
        <v>41</v>
      </c>
      <c r="D22" s="34">
        <v>0</v>
      </c>
      <c r="E22" s="34">
        <v>0</v>
      </c>
      <c r="F22" s="35">
        <f t="shared" si="6"/>
        <v>0</v>
      </c>
      <c r="G22" s="34">
        <v>0</v>
      </c>
      <c r="H22" s="34">
        <v>39</v>
      </c>
      <c r="I22" s="35">
        <f t="shared" si="7"/>
        <v>39</v>
      </c>
      <c r="J22" s="34">
        <v>0</v>
      </c>
      <c r="K22" s="34">
        <v>31</v>
      </c>
      <c r="L22" s="35">
        <f t="shared" si="8"/>
        <v>31</v>
      </c>
      <c r="M22" s="34">
        <v>0</v>
      </c>
      <c r="N22" s="34">
        <v>59</v>
      </c>
      <c r="O22" s="35">
        <f t="shared" si="9"/>
        <v>59</v>
      </c>
      <c r="P22" s="36">
        <f t="shared" si="10"/>
        <v>0</v>
      </c>
      <c r="Q22" s="36">
        <f t="shared" si="10"/>
        <v>129</v>
      </c>
      <c r="R22" s="37">
        <f t="shared" si="11"/>
        <v>129</v>
      </c>
    </row>
    <row r="23" spans="1:18" ht="9" customHeight="1">
      <c r="A23" s="65"/>
      <c r="B23" s="68"/>
      <c r="C23" s="16" t="s">
        <v>9</v>
      </c>
      <c r="D23" s="34">
        <v>0</v>
      </c>
      <c r="E23" s="34">
        <v>0</v>
      </c>
      <c r="F23" s="35">
        <f t="shared" si="6"/>
        <v>0</v>
      </c>
      <c r="G23" s="34">
        <v>0</v>
      </c>
      <c r="H23" s="34">
        <v>3</v>
      </c>
      <c r="I23" s="35">
        <f t="shared" si="7"/>
        <v>3</v>
      </c>
      <c r="J23" s="34">
        <v>0</v>
      </c>
      <c r="K23" s="34">
        <v>0</v>
      </c>
      <c r="L23" s="35">
        <f t="shared" si="8"/>
        <v>0</v>
      </c>
      <c r="M23" s="34">
        <v>0</v>
      </c>
      <c r="N23" s="34">
        <v>1</v>
      </c>
      <c r="O23" s="35">
        <f t="shared" si="9"/>
        <v>1</v>
      </c>
      <c r="P23" s="36">
        <f t="shared" si="10"/>
        <v>0</v>
      </c>
      <c r="Q23" s="36">
        <f t="shared" si="10"/>
        <v>4</v>
      </c>
      <c r="R23" s="37">
        <f t="shared" si="11"/>
        <v>4</v>
      </c>
    </row>
    <row r="24" spans="1:18" ht="9" customHeight="1">
      <c r="A24" s="65"/>
      <c r="B24" s="56" t="s">
        <v>30</v>
      </c>
      <c r="C24" s="57"/>
      <c r="D24" s="34">
        <v>0</v>
      </c>
      <c r="E24" s="34">
        <v>0</v>
      </c>
      <c r="F24" s="35">
        <f t="shared" si="6"/>
        <v>0</v>
      </c>
      <c r="G24" s="34">
        <v>0</v>
      </c>
      <c r="H24" s="34">
        <v>1</v>
      </c>
      <c r="I24" s="35">
        <f t="shared" si="7"/>
        <v>1</v>
      </c>
      <c r="J24" s="34">
        <v>0</v>
      </c>
      <c r="K24" s="34">
        <v>0</v>
      </c>
      <c r="L24" s="35">
        <f t="shared" si="8"/>
        <v>0</v>
      </c>
      <c r="M24" s="34">
        <v>0</v>
      </c>
      <c r="N24" s="34">
        <v>3</v>
      </c>
      <c r="O24" s="35">
        <f t="shared" si="9"/>
        <v>3</v>
      </c>
      <c r="P24" s="36">
        <f t="shared" si="10"/>
        <v>0</v>
      </c>
      <c r="Q24" s="36">
        <f t="shared" si="10"/>
        <v>4</v>
      </c>
      <c r="R24" s="37">
        <f t="shared" si="11"/>
        <v>4</v>
      </c>
    </row>
    <row r="25" spans="1:18" ht="9" customHeight="1">
      <c r="A25" s="65"/>
      <c r="B25" s="56" t="s">
        <v>51</v>
      </c>
      <c r="C25" s="57"/>
      <c r="D25" s="34">
        <v>0</v>
      </c>
      <c r="E25" s="34">
        <v>3</v>
      </c>
      <c r="F25" s="35">
        <f t="shared" si="6"/>
        <v>3</v>
      </c>
      <c r="G25" s="34">
        <v>0</v>
      </c>
      <c r="H25" s="34">
        <v>148</v>
      </c>
      <c r="I25" s="35">
        <f t="shared" si="7"/>
        <v>148</v>
      </c>
      <c r="J25" s="34">
        <v>0</v>
      </c>
      <c r="K25" s="34">
        <v>174</v>
      </c>
      <c r="L25" s="35">
        <f t="shared" si="8"/>
        <v>174</v>
      </c>
      <c r="M25" s="34">
        <v>0</v>
      </c>
      <c r="N25" s="34">
        <v>429</v>
      </c>
      <c r="O25" s="35">
        <f t="shared" si="9"/>
        <v>429</v>
      </c>
      <c r="P25" s="36">
        <f t="shared" si="10"/>
        <v>0</v>
      </c>
      <c r="Q25" s="36">
        <f t="shared" si="10"/>
        <v>754</v>
      </c>
      <c r="R25" s="37">
        <f aca="true" t="shared" si="12" ref="R25:R32">P25+Q25</f>
        <v>754</v>
      </c>
    </row>
    <row r="26" spans="1:18" ht="9" customHeight="1">
      <c r="A26" s="65"/>
      <c r="B26" s="56" t="s">
        <v>37</v>
      </c>
      <c r="C26" s="57"/>
      <c r="D26" s="34">
        <v>0</v>
      </c>
      <c r="E26" s="34">
        <v>67</v>
      </c>
      <c r="F26" s="35">
        <f t="shared" si="6"/>
        <v>67</v>
      </c>
      <c r="G26" s="34">
        <v>0</v>
      </c>
      <c r="H26" s="34">
        <v>8</v>
      </c>
      <c r="I26" s="35">
        <f t="shared" si="7"/>
        <v>8</v>
      </c>
      <c r="J26" s="34">
        <v>0</v>
      </c>
      <c r="K26" s="34">
        <v>1</v>
      </c>
      <c r="L26" s="35">
        <f t="shared" si="8"/>
        <v>1</v>
      </c>
      <c r="M26" s="34">
        <v>0</v>
      </c>
      <c r="N26" s="34">
        <v>0</v>
      </c>
      <c r="O26" s="35">
        <f t="shared" si="9"/>
        <v>0</v>
      </c>
      <c r="P26" s="36">
        <f t="shared" si="10"/>
        <v>0</v>
      </c>
      <c r="Q26" s="36">
        <f t="shared" si="10"/>
        <v>76</v>
      </c>
      <c r="R26" s="37">
        <f t="shared" si="12"/>
        <v>76</v>
      </c>
    </row>
    <row r="27" spans="1:18" s="9" customFormat="1" ht="9" customHeight="1">
      <c r="A27" s="66"/>
      <c r="B27" s="69" t="s">
        <v>55</v>
      </c>
      <c r="C27" s="70"/>
      <c r="D27" s="38">
        <f aca="true" t="shared" si="13" ref="D27:O27">SUM(D5:D26)</f>
        <v>0</v>
      </c>
      <c r="E27" s="38">
        <f t="shared" si="13"/>
        <v>71</v>
      </c>
      <c r="F27" s="38">
        <f t="shared" si="13"/>
        <v>71</v>
      </c>
      <c r="G27" s="38">
        <f t="shared" si="13"/>
        <v>0</v>
      </c>
      <c r="H27" s="38">
        <f t="shared" si="13"/>
        <v>216</v>
      </c>
      <c r="I27" s="38">
        <f t="shared" si="13"/>
        <v>216</v>
      </c>
      <c r="J27" s="38">
        <f t="shared" si="13"/>
        <v>0</v>
      </c>
      <c r="K27" s="38">
        <f t="shared" si="13"/>
        <v>231</v>
      </c>
      <c r="L27" s="38">
        <f t="shared" si="13"/>
        <v>231</v>
      </c>
      <c r="M27" s="38">
        <f t="shared" si="13"/>
        <v>0</v>
      </c>
      <c r="N27" s="38">
        <f t="shared" si="13"/>
        <v>555</v>
      </c>
      <c r="O27" s="38">
        <f t="shared" si="13"/>
        <v>555</v>
      </c>
      <c r="P27" s="39">
        <f t="shared" si="10"/>
        <v>0</v>
      </c>
      <c r="Q27" s="39">
        <f t="shared" si="10"/>
        <v>1073</v>
      </c>
      <c r="R27" s="40">
        <f t="shared" si="12"/>
        <v>1073</v>
      </c>
    </row>
    <row r="28" spans="1:18" ht="9" customHeight="1">
      <c r="A28" s="64" t="s">
        <v>31</v>
      </c>
      <c r="B28" s="56" t="s">
        <v>18</v>
      </c>
      <c r="C28" s="57"/>
      <c r="D28" s="34">
        <v>0</v>
      </c>
      <c r="E28" s="30">
        <v>0</v>
      </c>
      <c r="F28" s="31">
        <f>D28+E28</f>
        <v>0</v>
      </c>
      <c r="G28" s="30">
        <v>0</v>
      </c>
      <c r="H28" s="30">
        <v>0</v>
      </c>
      <c r="I28" s="31">
        <f>G28+H28</f>
        <v>0</v>
      </c>
      <c r="J28" s="30">
        <v>0</v>
      </c>
      <c r="K28" s="30">
        <v>3</v>
      </c>
      <c r="L28" s="31">
        <f>J28+K28</f>
        <v>3</v>
      </c>
      <c r="M28" s="30">
        <v>2</v>
      </c>
      <c r="N28" s="30">
        <v>47</v>
      </c>
      <c r="O28" s="31">
        <f>M28+N28</f>
        <v>49</v>
      </c>
      <c r="P28" s="32">
        <f t="shared" si="10"/>
        <v>2</v>
      </c>
      <c r="Q28" s="32">
        <f t="shared" si="10"/>
        <v>50</v>
      </c>
      <c r="R28" s="33">
        <f t="shared" si="12"/>
        <v>52</v>
      </c>
    </row>
    <row r="29" spans="1:18" ht="9" customHeight="1">
      <c r="A29" s="65"/>
      <c r="B29" s="56" t="s">
        <v>37</v>
      </c>
      <c r="C29" s="57"/>
      <c r="D29" s="34">
        <v>0</v>
      </c>
      <c r="E29" s="34">
        <v>0</v>
      </c>
      <c r="F29" s="35">
        <f>D29+E29</f>
        <v>0</v>
      </c>
      <c r="G29" s="34">
        <v>0</v>
      </c>
      <c r="H29" s="34">
        <v>0</v>
      </c>
      <c r="I29" s="35">
        <f>G29+H29</f>
        <v>0</v>
      </c>
      <c r="J29" s="34">
        <v>0</v>
      </c>
      <c r="K29" s="34">
        <v>2</v>
      </c>
      <c r="L29" s="35">
        <f>J29+K29</f>
        <v>2</v>
      </c>
      <c r="M29" s="34">
        <v>0</v>
      </c>
      <c r="N29" s="34">
        <v>2</v>
      </c>
      <c r="O29" s="35">
        <f>M29+N29</f>
        <v>2</v>
      </c>
      <c r="P29" s="36">
        <f t="shared" si="10"/>
        <v>0</v>
      </c>
      <c r="Q29" s="36">
        <f t="shared" si="10"/>
        <v>4</v>
      </c>
      <c r="R29" s="37">
        <f t="shared" si="12"/>
        <v>4</v>
      </c>
    </row>
    <row r="30" spans="1:18" s="9" customFormat="1" ht="9" customHeight="1">
      <c r="A30" s="66"/>
      <c r="B30" s="69" t="s">
        <v>55</v>
      </c>
      <c r="C30" s="70"/>
      <c r="D30" s="38">
        <f aca="true" t="shared" si="14" ref="D30:P30">SUM(D28:D29)</f>
        <v>0</v>
      </c>
      <c r="E30" s="38">
        <f t="shared" si="14"/>
        <v>0</v>
      </c>
      <c r="F30" s="38">
        <f t="shared" si="14"/>
        <v>0</v>
      </c>
      <c r="G30" s="38">
        <f t="shared" si="14"/>
        <v>0</v>
      </c>
      <c r="H30" s="38">
        <f t="shared" si="14"/>
        <v>0</v>
      </c>
      <c r="I30" s="38">
        <f t="shared" si="14"/>
        <v>0</v>
      </c>
      <c r="J30" s="38">
        <f t="shared" si="14"/>
        <v>0</v>
      </c>
      <c r="K30" s="38">
        <f t="shared" si="14"/>
        <v>5</v>
      </c>
      <c r="L30" s="38">
        <f t="shared" si="14"/>
        <v>5</v>
      </c>
      <c r="M30" s="38">
        <f t="shared" si="14"/>
        <v>2</v>
      </c>
      <c r="N30" s="38">
        <f t="shared" si="14"/>
        <v>49</v>
      </c>
      <c r="O30" s="38">
        <f t="shared" si="14"/>
        <v>51</v>
      </c>
      <c r="P30" s="38">
        <f t="shared" si="14"/>
        <v>2</v>
      </c>
      <c r="Q30" s="39">
        <f>E30+H30+K30+N30</f>
        <v>54</v>
      </c>
      <c r="R30" s="40">
        <f t="shared" si="12"/>
        <v>56</v>
      </c>
    </row>
    <row r="31" spans="1:18" ht="9" customHeight="1">
      <c r="A31" s="64" t="s">
        <v>24</v>
      </c>
      <c r="B31" s="62" t="s">
        <v>18</v>
      </c>
      <c r="C31" s="63"/>
      <c r="D31" s="34">
        <v>0</v>
      </c>
      <c r="E31" s="30">
        <v>0</v>
      </c>
      <c r="F31" s="31">
        <f>D31+E31</f>
        <v>0</v>
      </c>
      <c r="G31" s="30">
        <v>0</v>
      </c>
      <c r="H31" s="30">
        <v>0</v>
      </c>
      <c r="I31" s="31">
        <f>G31+H31</f>
        <v>0</v>
      </c>
      <c r="J31" s="30">
        <v>0</v>
      </c>
      <c r="K31" s="30">
        <v>0</v>
      </c>
      <c r="L31" s="31">
        <f>J31+K31</f>
        <v>0</v>
      </c>
      <c r="M31" s="30">
        <v>0</v>
      </c>
      <c r="N31" s="30">
        <v>5</v>
      </c>
      <c r="O31" s="31">
        <f>M31+N31</f>
        <v>5</v>
      </c>
      <c r="P31" s="32">
        <f>D31+G31+J31+M31</f>
        <v>0</v>
      </c>
      <c r="Q31" s="32">
        <f>E31+H31+K31+N31</f>
        <v>5</v>
      </c>
      <c r="R31" s="33">
        <f t="shared" si="12"/>
        <v>5</v>
      </c>
    </row>
    <row r="32" spans="1:18" ht="9" customHeight="1">
      <c r="A32" s="65"/>
      <c r="B32" s="56" t="s">
        <v>37</v>
      </c>
      <c r="C32" s="57"/>
      <c r="D32" s="34">
        <v>0</v>
      </c>
      <c r="E32" s="34">
        <v>242</v>
      </c>
      <c r="F32" s="35">
        <f>D32+E32</f>
        <v>242</v>
      </c>
      <c r="G32" s="34">
        <v>0</v>
      </c>
      <c r="H32" s="34">
        <v>255</v>
      </c>
      <c r="I32" s="35">
        <f>G32+H32</f>
        <v>255</v>
      </c>
      <c r="J32" s="34">
        <v>0</v>
      </c>
      <c r="K32" s="34">
        <v>87</v>
      </c>
      <c r="L32" s="35">
        <f>J32+K32</f>
        <v>87</v>
      </c>
      <c r="M32" s="34">
        <v>0</v>
      </c>
      <c r="N32" s="34">
        <v>104</v>
      </c>
      <c r="O32" s="35">
        <f>M32+N32</f>
        <v>104</v>
      </c>
      <c r="P32" s="36">
        <f>D32+G32+J32+M32</f>
        <v>0</v>
      </c>
      <c r="Q32" s="36">
        <f>E32+H32+K32+N32</f>
        <v>688</v>
      </c>
      <c r="R32" s="37">
        <f t="shared" si="12"/>
        <v>688</v>
      </c>
    </row>
    <row r="33" spans="1:18" s="9" customFormat="1" ht="9" customHeight="1">
      <c r="A33" s="66"/>
      <c r="B33" s="69" t="s">
        <v>55</v>
      </c>
      <c r="C33" s="70"/>
      <c r="D33" s="38">
        <f aca="true" t="shared" si="15" ref="D33:P33">SUM(D31:D32)</f>
        <v>0</v>
      </c>
      <c r="E33" s="38">
        <f t="shared" si="15"/>
        <v>242</v>
      </c>
      <c r="F33" s="38">
        <f t="shared" si="15"/>
        <v>242</v>
      </c>
      <c r="G33" s="38">
        <f t="shared" si="15"/>
        <v>0</v>
      </c>
      <c r="H33" s="38">
        <f t="shared" si="15"/>
        <v>255</v>
      </c>
      <c r="I33" s="38">
        <f t="shared" si="15"/>
        <v>255</v>
      </c>
      <c r="J33" s="38">
        <f t="shared" si="15"/>
        <v>0</v>
      </c>
      <c r="K33" s="38">
        <f t="shared" si="15"/>
        <v>87</v>
      </c>
      <c r="L33" s="38">
        <f t="shared" si="15"/>
        <v>87</v>
      </c>
      <c r="M33" s="38">
        <f t="shared" si="15"/>
        <v>0</v>
      </c>
      <c r="N33" s="38">
        <f t="shared" si="15"/>
        <v>109</v>
      </c>
      <c r="O33" s="38">
        <f t="shared" si="15"/>
        <v>109</v>
      </c>
      <c r="P33" s="38">
        <f t="shared" si="15"/>
        <v>0</v>
      </c>
      <c r="Q33" s="39">
        <f aca="true" t="shared" si="16" ref="Q33:Q42">E33+H33+K33+N33</f>
        <v>693</v>
      </c>
      <c r="R33" s="40">
        <f aca="true" t="shared" si="17" ref="R33:R42">P33+Q33</f>
        <v>693</v>
      </c>
    </row>
    <row r="34" spans="1:18" ht="9" customHeight="1">
      <c r="A34" s="64" t="s">
        <v>28</v>
      </c>
      <c r="B34" s="62" t="s">
        <v>0</v>
      </c>
      <c r="C34" s="78"/>
      <c r="D34" s="30">
        <v>0</v>
      </c>
      <c r="E34" s="30">
        <v>0</v>
      </c>
      <c r="F34" s="31">
        <f aca="true" t="shared" si="18" ref="F34:F48">D34+E34</f>
        <v>0</v>
      </c>
      <c r="G34" s="30">
        <v>1</v>
      </c>
      <c r="H34" s="30">
        <v>4</v>
      </c>
      <c r="I34" s="35">
        <f aca="true" t="shared" si="19" ref="I34:I46">SUM(G34:H34)</f>
        <v>5</v>
      </c>
      <c r="J34" s="30">
        <v>0</v>
      </c>
      <c r="K34" s="30">
        <v>0</v>
      </c>
      <c r="L34" s="31">
        <v>0</v>
      </c>
      <c r="M34" s="30">
        <v>0</v>
      </c>
      <c r="N34" s="30">
        <v>1</v>
      </c>
      <c r="O34" s="35">
        <f>M34+N34</f>
        <v>1</v>
      </c>
      <c r="P34" s="32">
        <f aca="true" t="shared" si="20" ref="P34:P46">D34+G34+J34+M34</f>
        <v>1</v>
      </c>
      <c r="Q34" s="32">
        <f t="shared" si="16"/>
        <v>5</v>
      </c>
      <c r="R34" s="33">
        <f t="shared" si="17"/>
        <v>6</v>
      </c>
    </row>
    <row r="35" spans="1:18" ht="9" customHeight="1">
      <c r="A35" s="65"/>
      <c r="B35" s="56" t="s">
        <v>53</v>
      </c>
      <c r="C35" s="71"/>
      <c r="D35" s="34">
        <v>0</v>
      </c>
      <c r="E35" s="34">
        <v>0</v>
      </c>
      <c r="F35" s="35">
        <f t="shared" si="18"/>
        <v>0</v>
      </c>
      <c r="G35" s="34">
        <v>0</v>
      </c>
      <c r="H35" s="34">
        <v>1</v>
      </c>
      <c r="I35" s="35">
        <f t="shared" si="19"/>
        <v>1</v>
      </c>
      <c r="J35" s="34">
        <v>0</v>
      </c>
      <c r="K35" s="34">
        <v>0</v>
      </c>
      <c r="L35" s="35">
        <f aca="true" t="shared" si="21" ref="L35:L48">J35+K35</f>
        <v>0</v>
      </c>
      <c r="M35" s="34">
        <v>0</v>
      </c>
      <c r="N35" s="34">
        <v>0</v>
      </c>
      <c r="O35" s="35">
        <f>M35+N35</f>
        <v>0</v>
      </c>
      <c r="P35" s="36">
        <f t="shared" si="20"/>
        <v>0</v>
      </c>
      <c r="Q35" s="36">
        <f t="shared" si="16"/>
        <v>1</v>
      </c>
      <c r="R35" s="37">
        <f t="shared" si="17"/>
        <v>1</v>
      </c>
    </row>
    <row r="36" spans="1:18" ht="9" customHeight="1">
      <c r="A36" s="65"/>
      <c r="B36" s="56" t="s">
        <v>34</v>
      </c>
      <c r="C36" s="71"/>
      <c r="D36" s="34">
        <v>0</v>
      </c>
      <c r="E36" s="34">
        <v>0</v>
      </c>
      <c r="F36" s="35">
        <f t="shared" si="18"/>
        <v>0</v>
      </c>
      <c r="G36" s="34">
        <v>0</v>
      </c>
      <c r="H36" s="34">
        <v>5</v>
      </c>
      <c r="I36" s="35">
        <f t="shared" si="19"/>
        <v>5</v>
      </c>
      <c r="J36" s="34">
        <v>0</v>
      </c>
      <c r="K36" s="34">
        <v>0</v>
      </c>
      <c r="L36" s="35">
        <f t="shared" si="21"/>
        <v>0</v>
      </c>
      <c r="M36" s="34">
        <v>0</v>
      </c>
      <c r="N36" s="34">
        <v>0</v>
      </c>
      <c r="O36" s="35">
        <f>M36+N36</f>
        <v>0</v>
      </c>
      <c r="P36" s="36">
        <f t="shared" si="20"/>
        <v>0</v>
      </c>
      <c r="Q36" s="36">
        <f t="shared" si="16"/>
        <v>5</v>
      </c>
      <c r="R36" s="37">
        <f t="shared" si="17"/>
        <v>5</v>
      </c>
    </row>
    <row r="37" spans="1:18" ht="9" customHeight="1">
      <c r="A37" s="65"/>
      <c r="B37" s="56" t="s">
        <v>45</v>
      </c>
      <c r="C37" s="57"/>
      <c r="D37" s="34">
        <v>0</v>
      </c>
      <c r="E37" s="34">
        <v>0</v>
      </c>
      <c r="F37" s="35">
        <f t="shared" si="18"/>
        <v>0</v>
      </c>
      <c r="G37" s="34">
        <v>0</v>
      </c>
      <c r="H37" s="34">
        <v>1</v>
      </c>
      <c r="I37" s="35">
        <f t="shared" si="19"/>
        <v>1</v>
      </c>
      <c r="J37" s="34">
        <v>0</v>
      </c>
      <c r="K37" s="34">
        <v>0</v>
      </c>
      <c r="L37" s="35">
        <f t="shared" si="21"/>
        <v>0</v>
      </c>
      <c r="M37" s="34">
        <v>0</v>
      </c>
      <c r="N37" s="34">
        <v>0</v>
      </c>
      <c r="O37" s="35">
        <f aca="true" t="shared" si="22" ref="O37:O46">M37+N37</f>
        <v>0</v>
      </c>
      <c r="P37" s="36">
        <f t="shared" si="20"/>
        <v>0</v>
      </c>
      <c r="Q37" s="36">
        <f t="shared" si="16"/>
        <v>1</v>
      </c>
      <c r="R37" s="37">
        <f t="shared" si="17"/>
        <v>1</v>
      </c>
    </row>
    <row r="38" spans="1:18" ht="9" customHeight="1">
      <c r="A38" s="65"/>
      <c r="B38" s="56" t="s">
        <v>29</v>
      </c>
      <c r="C38" s="57"/>
      <c r="D38" s="34">
        <v>0</v>
      </c>
      <c r="E38" s="34">
        <v>0</v>
      </c>
      <c r="F38" s="35">
        <f t="shared" si="18"/>
        <v>0</v>
      </c>
      <c r="G38" s="34">
        <v>0</v>
      </c>
      <c r="H38" s="34">
        <v>2</v>
      </c>
      <c r="I38" s="35">
        <f t="shared" si="19"/>
        <v>2</v>
      </c>
      <c r="J38" s="34">
        <v>0</v>
      </c>
      <c r="K38" s="34">
        <v>0</v>
      </c>
      <c r="L38" s="35">
        <f t="shared" si="21"/>
        <v>0</v>
      </c>
      <c r="M38" s="34">
        <v>0</v>
      </c>
      <c r="N38" s="34">
        <v>0</v>
      </c>
      <c r="O38" s="35">
        <f t="shared" si="22"/>
        <v>0</v>
      </c>
      <c r="P38" s="36">
        <f t="shared" si="20"/>
        <v>0</v>
      </c>
      <c r="Q38" s="36">
        <f t="shared" si="16"/>
        <v>2</v>
      </c>
      <c r="R38" s="37">
        <f t="shared" si="17"/>
        <v>2</v>
      </c>
    </row>
    <row r="39" spans="1:18" ht="9" customHeight="1">
      <c r="A39" s="65"/>
      <c r="B39" s="56" t="s">
        <v>22</v>
      </c>
      <c r="C39" s="57"/>
      <c r="D39" s="34">
        <v>0</v>
      </c>
      <c r="E39" s="34">
        <v>0</v>
      </c>
      <c r="F39" s="35">
        <f t="shared" si="18"/>
        <v>0</v>
      </c>
      <c r="G39" s="34">
        <v>0</v>
      </c>
      <c r="H39" s="34">
        <v>3</v>
      </c>
      <c r="I39" s="35">
        <f t="shared" si="19"/>
        <v>3</v>
      </c>
      <c r="J39" s="34">
        <v>0</v>
      </c>
      <c r="K39" s="34">
        <v>0</v>
      </c>
      <c r="L39" s="35">
        <f t="shared" si="21"/>
        <v>0</v>
      </c>
      <c r="M39" s="34">
        <v>0</v>
      </c>
      <c r="N39" s="34">
        <v>1</v>
      </c>
      <c r="O39" s="35">
        <f t="shared" si="22"/>
        <v>1</v>
      </c>
      <c r="P39" s="36">
        <f t="shared" si="20"/>
        <v>0</v>
      </c>
      <c r="Q39" s="36">
        <f t="shared" si="16"/>
        <v>4</v>
      </c>
      <c r="R39" s="37">
        <f t="shared" si="17"/>
        <v>4</v>
      </c>
    </row>
    <row r="40" spans="1:18" ht="9" customHeight="1">
      <c r="A40" s="65"/>
      <c r="B40" s="56" t="s">
        <v>27</v>
      </c>
      <c r="C40" s="57"/>
      <c r="D40" s="34">
        <v>0</v>
      </c>
      <c r="E40" s="34">
        <v>0</v>
      </c>
      <c r="F40" s="35">
        <f t="shared" si="18"/>
        <v>0</v>
      </c>
      <c r="G40" s="34">
        <v>0</v>
      </c>
      <c r="H40" s="34">
        <v>0</v>
      </c>
      <c r="I40" s="35">
        <f t="shared" si="19"/>
        <v>0</v>
      </c>
      <c r="J40" s="34">
        <v>0</v>
      </c>
      <c r="K40" s="34">
        <v>0</v>
      </c>
      <c r="L40" s="35">
        <f t="shared" si="21"/>
        <v>0</v>
      </c>
      <c r="M40" s="34">
        <v>0</v>
      </c>
      <c r="N40" s="34">
        <v>0</v>
      </c>
      <c r="O40" s="35">
        <f t="shared" si="22"/>
        <v>0</v>
      </c>
      <c r="P40" s="36">
        <f t="shared" si="20"/>
        <v>0</v>
      </c>
      <c r="Q40" s="36">
        <f t="shared" si="16"/>
        <v>0</v>
      </c>
      <c r="R40" s="37">
        <f t="shared" si="17"/>
        <v>0</v>
      </c>
    </row>
    <row r="41" spans="1:18" ht="9" customHeight="1">
      <c r="A41" s="65"/>
      <c r="B41" s="56" t="s">
        <v>2</v>
      </c>
      <c r="C41" s="57"/>
      <c r="D41" s="34">
        <v>0</v>
      </c>
      <c r="E41" s="34">
        <v>13</v>
      </c>
      <c r="F41" s="35">
        <f t="shared" si="18"/>
        <v>13</v>
      </c>
      <c r="G41" s="34">
        <v>0</v>
      </c>
      <c r="H41" s="34">
        <v>0</v>
      </c>
      <c r="I41" s="35">
        <f t="shared" si="19"/>
        <v>0</v>
      </c>
      <c r="J41" s="34">
        <v>0</v>
      </c>
      <c r="K41" s="34">
        <v>0</v>
      </c>
      <c r="L41" s="35">
        <f t="shared" si="21"/>
        <v>0</v>
      </c>
      <c r="M41" s="34">
        <v>0</v>
      </c>
      <c r="N41" s="34">
        <v>0</v>
      </c>
      <c r="O41" s="35">
        <f t="shared" si="22"/>
        <v>0</v>
      </c>
      <c r="P41" s="36">
        <f t="shared" si="20"/>
        <v>0</v>
      </c>
      <c r="Q41" s="36">
        <f t="shared" si="16"/>
        <v>13</v>
      </c>
      <c r="R41" s="37">
        <f t="shared" si="17"/>
        <v>13</v>
      </c>
    </row>
    <row r="42" spans="1:18" ht="9" customHeight="1">
      <c r="A42" s="65"/>
      <c r="B42" s="56" t="s">
        <v>57</v>
      </c>
      <c r="C42" s="57"/>
      <c r="D42" s="34">
        <v>0</v>
      </c>
      <c r="E42" s="34">
        <v>0</v>
      </c>
      <c r="F42" s="35">
        <f t="shared" si="18"/>
        <v>0</v>
      </c>
      <c r="G42" s="34">
        <v>0</v>
      </c>
      <c r="H42" s="34">
        <v>0</v>
      </c>
      <c r="I42" s="35">
        <f t="shared" si="19"/>
        <v>0</v>
      </c>
      <c r="J42" s="34">
        <v>0</v>
      </c>
      <c r="K42" s="34">
        <v>0</v>
      </c>
      <c r="L42" s="35">
        <f t="shared" si="21"/>
        <v>0</v>
      </c>
      <c r="M42" s="34">
        <v>0</v>
      </c>
      <c r="N42" s="34">
        <v>0</v>
      </c>
      <c r="O42" s="35">
        <f t="shared" si="22"/>
        <v>0</v>
      </c>
      <c r="P42" s="36">
        <f t="shared" si="20"/>
        <v>0</v>
      </c>
      <c r="Q42" s="36">
        <f t="shared" si="16"/>
        <v>0</v>
      </c>
      <c r="R42" s="37">
        <f t="shared" si="17"/>
        <v>0</v>
      </c>
    </row>
    <row r="43" spans="1:18" ht="9" customHeight="1">
      <c r="A43" s="65"/>
      <c r="B43" s="56" t="s">
        <v>26</v>
      </c>
      <c r="C43" s="57"/>
      <c r="D43" s="34">
        <v>0</v>
      </c>
      <c r="E43" s="34">
        <v>0</v>
      </c>
      <c r="F43" s="35">
        <f t="shared" si="18"/>
        <v>0</v>
      </c>
      <c r="G43" s="34">
        <v>0</v>
      </c>
      <c r="H43" s="34">
        <v>6</v>
      </c>
      <c r="I43" s="35">
        <f t="shared" si="19"/>
        <v>6</v>
      </c>
      <c r="J43" s="34">
        <v>0</v>
      </c>
      <c r="K43" s="34">
        <v>2</v>
      </c>
      <c r="L43" s="35">
        <f t="shared" si="21"/>
        <v>2</v>
      </c>
      <c r="M43" s="34">
        <v>0</v>
      </c>
      <c r="N43" s="34">
        <v>1</v>
      </c>
      <c r="O43" s="35">
        <f t="shared" si="22"/>
        <v>1</v>
      </c>
      <c r="P43" s="36">
        <f t="shared" si="20"/>
        <v>0</v>
      </c>
      <c r="Q43" s="36">
        <f aca="true" t="shared" si="23" ref="Q43:Q49">E43+H43+K43+N43</f>
        <v>9</v>
      </c>
      <c r="R43" s="37">
        <f aca="true" t="shared" si="24" ref="R43:R49">P43+Q43</f>
        <v>9</v>
      </c>
    </row>
    <row r="44" spans="1:18" ht="9" customHeight="1">
      <c r="A44" s="65"/>
      <c r="B44" s="56" t="s">
        <v>21</v>
      </c>
      <c r="C44" s="57"/>
      <c r="D44" s="34">
        <v>0</v>
      </c>
      <c r="E44" s="34">
        <v>10</v>
      </c>
      <c r="F44" s="35">
        <f t="shared" si="18"/>
        <v>10</v>
      </c>
      <c r="G44" s="34">
        <v>0</v>
      </c>
      <c r="H44" s="34">
        <v>75</v>
      </c>
      <c r="I44" s="35">
        <f t="shared" si="19"/>
        <v>75</v>
      </c>
      <c r="J44" s="34">
        <v>0</v>
      </c>
      <c r="K44" s="34">
        <v>4</v>
      </c>
      <c r="L44" s="35">
        <f t="shared" si="21"/>
        <v>4</v>
      </c>
      <c r="M44" s="34">
        <v>0</v>
      </c>
      <c r="N44" s="34">
        <v>2</v>
      </c>
      <c r="O44" s="35">
        <f t="shared" si="22"/>
        <v>2</v>
      </c>
      <c r="P44" s="36">
        <f t="shared" si="20"/>
        <v>0</v>
      </c>
      <c r="Q44" s="36">
        <f t="shared" si="23"/>
        <v>91</v>
      </c>
      <c r="R44" s="37">
        <f t="shared" si="24"/>
        <v>91</v>
      </c>
    </row>
    <row r="45" spans="1:18" ht="9" customHeight="1">
      <c r="A45" s="65"/>
      <c r="B45" s="56" t="s">
        <v>30</v>
      </c>
      <c r="C45" s="57"/>
      <c r="D45" s="34">
        <v>0</v>
      </c>
      <c r="E45" s="34">
        <v>0</v>
      </c>
      <c r="F45" s="35">
        <f t="shared" si="18"/>
        <v>0</v>
      </c>
      <c r="G45" s="34">
        <v>0</v>
      </c>
      <c r="H45" s="34">
        <v>1</v>
      </c>
      <c r="I45" s="35">
        <f t="shared" si="19"/>
        <v>1</v>
      </c>
      <c r="J45" s="34">
        <v>0</v>
      </c>
      <c r="K45" s="34">
        <v>0</v>
      </c>
      <c r="L45" s="35">
        <f t="shared" si="21"/>
        <v>0</v>
      </c>
      <c r="M45" s="34">
        <v>0</v>
      </c>
      <c r="N45" s="34">
        <v>0</v>
      </c>
      <c r="O45" s="35">
        <f t="shared" si="22"/>
        <v>0</v>
      </c>
      <c r="P45" s="36">
        <f t="shared" si="20"/>
        <v>0</v>
      </c>
      <c r="Q45" s="36">
        <f t="shared" si="23"/>
        <v>1</v>
      </c>
      <c r="R45" s="37">
        <f t="shared" si="24"/>
        <v>1</v>
      </c>
    </row>
    <row r="46" spans="1:19" ht="9" customHeight="1">
      <c r="A46" s="65"/>
      <c r="B46" s="56" t="s">
        <v>51</v>
      </c>
      <c r="C46" s="57"/>
      <c r="D46" s="34">
        <v>1</v>
      </c>
      <c r="E46" s="34">
        <v>57</v>
      </c>
      <c r="F46" s="35">
        <f t="shared" si="18"/>
        <v>58</v>
      </c>
      <c r="G46" s="34">
        <v>1</v>
      </c>
      <c r="H46" s="34">
        <v>175</v>
      </c>
      <c r="I46" s="35">
        <f t="shared" si="19"/>
        <v>176</v>
      </c>
      <c r="J46" s="34">
        <v>0</v>
      </c>
      <c r="K46" s="34">
        <v>53</v>
      </c>
      <c r="L46" s="35">
        <f t="shared" si="21"/>
        <v>53</v>
      </c>
      <c r="M46" s="34">
        <v>0</v>
      </c>
      <c r="N46" s="34">
        <v>51</v>
      </c>
      <c r="O46" s="35">
        <f t="shared" si="22"/>
        <v>51</v>
      </c>
      <c r="P46" s="36">
        <f t="shared" si="20"/>
        <v>2</v>
      </c>
      <c r="Q46" s="36">
        <f t="shared" si="23"/>
        <v>336</v>
      </c>
      <c r="R46" s="37">
        <f t="shared" si="24"/>
        <v>338</v>
      </c>
      <c r="S46" s="17"/>
    </row>
    <row r="47" spans="1:19" s="9" customFormat="1" ht="9" customHeight="1">
      <c r="A47" s="66"/>
      <c r="B47" s="69" t="s">
        <v>55</v>
      </c>
      <c r="C47" s="70"/>
      <c r="D47" s="38">
        <f>SUM(D34:D46)</f>
        <v>1</v>
      </c>
      <c r="E47" s="38">
        <f>SUM(E34:E46)</f>
        <v>80</v>
      </c>
      <c r="F47" s="38">
        <f t="shared" si="18"/>
        <v>81</v>
      </c>
      <c r="G47" s="38">
        <f>SUM(G34:G46)</f>
        <v>2</v>
      </c>
      <c r="H47" s="38">
        <f>SUM(H34:H46)</f>
        <v>273</v>
      </c>
      <c r="I47" s="38">
        <f>SUM(I34:I46)</f>
        <v>275</v>
      </c>
      <c r="J47" s="38">
        <f>SUM(J34:J46)</f>
        <v>0</v>
      </c>
      <c r="K47" s="38">
        <f>SUM(K34:K46)</f>
        <v>59</v>
      </c>
      <c r="L47" s="38">
        <f t="shared" si="21"/>
        <v>59</v>
      </c>
      <c r="M47" s="38">
        <f>SUM(M34:M46)</f>
        <v>0</v>
      </c>
      <c r="N47" s="38">
        <f>SUM(N34:N46)</f>
        <v>56</v>
      </c>
      <c r="O47" s="38">
        <f>M47+N47</f>
        <v>56</v>
      </c>
      <c r="P47" s="38">
        <f>SUM(P34:P46)</f>
        <v>3</v>
      </c>
      <c r="Q47" s="39">
        <f t="shared" si="23"/>
        <v>468</v>
      </c>
      <c r="R47" s="40">
        <f t="shared" si="24"/>
        <v>471</v>
      </c>
      <c r="S47" s="18"/>
    </row>
    <row r="48" spans="1:18" ht="9" customHeight="1">
      <c r="A48" s="72" t="s">
        <v>30</v>
      </c>
      <c r="B48" s="73"/>
      <c r="C48" s="74"/>
      <c r="D48" s="41">
        <v>0</v>
      </c>
      <c r="E48" s="41">
        <v>2</v>
      </c>
      <c r="F48" s="31">
        <f t="shared" si="18"/>
        <v>2</v>
      </c>
      <c r="G48" s="41">
        <v>0</v>
      </c>
      <c r="H48" s="41">
        <v>1</v>
      </c>
      <c r="I48" s="42">
        <f>G48+H48</f>
        <v>1</v>
      </c>
      <c r="J48" s="41">
        <v>0</v>
      </c>
      <c r="K48" s="42">
        <v>5</v>
      </c>
      <c r="L48" s="42">
        <f t="shared" si="21"/>
        <v>5</v>
      </c>
      <c r="M48" s="41">
        <v>0</v>
      </c>
      <c r="N48" s="41">
        <v>0</v>
      </c>
      <c r="O48" s="42">
        <f>M48+N48</f>
        <v>0</v>
      </c>
      <c r="P48" s="43">
        <v>0</v>
      </c>
      <c r="Q48" s="32">
        <f t="shared" si="23"/>
        <v>8</v>
      </c>
      <c r="R48" s="33">
        <f t="shared" si="24"/>
        <v>8</v>
      </c>
    </row>
    <row r="49" spans="1:18" s="9" customFormat="1" ht="9" customHeight="1">
      <c r="A49" s="75" t="s">
        <v>56</v>
      </c>
      <c r="B49" s="76"/>
      <c r="C49" s="77"/>
      <c r="D49" s="44">
        <f>D27+C30+D33+D47+D48</f>
        <v>1</v>
      </c>
      <c r="E49" s="44">
        <f>E27+D30+E33+E47+E48</f>
        <v>395</v>
      </c>
      <c r="F49" s="44">
        <f aca="true" t="shared" si="25" ref="F49:P49">F27+F30+F33+F47+F48</f>
        <v>396</v>
      </c>
      <c r="G49" s="44">
        <f t="shared" si="25"/>
        <v>2</v>
      </c>
      <c r="H49" s="44">
        <f t="shared" si="25"/>
        <v>745</v>
      </c>
      <c r="I49" s="44">
        <f t="shared" si="25"/>
        <v>747</v>
      </c>
      <c r="J49" s="44">
        <f t="shared" si="25"/>
        <v>0</v>
      </c>
      <c r="K49" s="44">
        <f t="shared" si="25"/>
        <v>387</v>
      </c>
      <c r="L49" s="44">
        <f t="shared" si="25"/>
        <v>387</v>
      </c>
      <c r="M49" s="44">
        <f t="shared" si="25"/>
        <v>2</v>
      </c>
      <c r="N49" s="44">
        <f t="shared" si="25"/>
        <v>769</v>
      </c>
      <c r="O49" s="44">
        <f t="shared" si="25"/>
        <v>771</v>
      </c>
      <c r="P49" s="44">
        <f t="shared" si="25"/>
        <v>5</v>
      </c>
      <c r="Q49" s="45">
        <f t="shared" si="23"/>
        <v>2296</v>
      </c>
      <c r="R49" s="46">
        <f t="shared" si="24"/>
        <v>2301</v>
      </c>
    </row>
    <row r="50" ht="12" customHeight="1">
      <c r="O50" s="19"/>
    </row>
    <row r="51" ht="10.5">
      <c r="O51" s="19"/>
    </row>
  </sheetData>
  <sheetProtection/>
  <mergeCells count="51">
    <mergeCell ref="A48:C48"/>
    <mergeCell ref="A49:C49"/>
    <mergeCell ref="B39:C39"/>
    <mergeCell ref="B40:C40"/>
    <mergeCell ref="B41:C41"/>
    <mergeCell ref="B42:C42"/>
    <mergeCell ref="B43:C43"/>
    <mergeCell ref="A34:A47"/>
    <mergeCell ref="B34:C34"/>
    <mergeCell ref="B35:C35"/>
    <mergeCell ref="A28:A30"/>
    <mergeCell ref="B28:C28"/>
    <mergeCell ref="B29:C29"/>
    <mergeCell ref="B30:C30"/>
    <mergeCell ref="B44:C44"/>
    <mergeCell ref="A31:A33"/>
    <mergeCell ref="B31:C31"/>
    <mergeCell ref="B33:C33"/>
    <mergeCell ref="B15:C15"/>
    <mergeCell ref="B16:C16"/>
    <mergeCell ref="B17:C17"/>
    <mergeCell ref="B18:C18"/>
    <mergeCell ref="B46:C46"/>
    <mergeCell ref="B47:C47"/>
    <mergeCell ref="B19:B23"/>
    <mergeCell ref="B45:C45"/>
    <mergeCell ref="B38:C38"/>
    <mergeCell ref="B24:C24"/>
    <mergeCell ref="B25:C25"/>
    <mergeCell ref="B26:C26"/>
    <mergeCell ref="B27:C27"/>
    <mergeCell ref="B36:C36"/>
    <mergeCell ref="B37:C37"/>
    <mergeCell ref="B32:C32"/>
    <mergeCell ref="B14:C14"/>
    <mergeCell ref="J3:L3"/>
    <mergeCell ref="M3:O3"/>
    <mergeCell ref="B6:C6"/>
    <mergeCell ref="B7:C7"/>
    <mergeCell ref="B8:C8"/>
    <mergeCell ref="B9:C9"/>
    <mergeCell ref="P3:R3"/>
    <mergeCell ref="B11:C11"/>
    <mergeCell ref="B12:C12"/>
    <mergeCell ref="B13:C13"/>
    <mergeCell ref="A3:C4"/>
    <mergeCell ref="D3:F3"/>
    <mergeCell ref="G3:I3"/>
    <mergeCell ref="B5:C5"/>
    <mergeCell ref="B10:C10"/>
    <mergeCell ref="A5:A27"/>
  </mergeCells>
  <printOptions horizontalCentered="1"/>
  <pageMargins left="0.2755905511811024" right="0.2755905511811024" top="0.3937007874015748" bottom="0.4724409448818898" header="0.31496062992125984" footer="0.2362204724409449"/>
  <pageSetup firstPageNumber="69" useFirstPageNumber="1" fitToHeight="0" horizontalDpi="600" verticalDpi="600" orientation="portrait" paperSize="165" scale="185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t.htsshb</dc:creator>
  <cp:keywords/>
  <dc:description/>
  <cp:lastModifiedBy>千葉県</cp:lastModifiedBy>
  <cp:lastPrinted>2019-12-17T00:51:23Z</cp:lastPrinted>
  <dcterms:created xsi:type="dcterms:W3CDTF">2007-02-22T08:07:55Z</dcterms:created>
  <dcterms:modified xsi:type="dcterms:W3CDTF">2019-12-17T00:51:28Z</dcterms:modified>
  <cp:category/>
  <cp:version/>
  <cp:contentType/>
  <cp:contentStatus/>
</cp:coreProperties>
</file>