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60" sheetId="1" r:id="rId1"/>
    <sheet name="61" sheetId="2" r:id="rId2"/>
    <sheet name="62" sheetId="3" r:id="rId3"/>
  </sheets>
  <definedNames/>
  <calcPr fullCalcOnLoad="1"/>
</workbook>
</file>

<file path=xl/sharedStrings.xml><?xml version="1.0" encoding="utf-8"?>
<sst xmlns="http://schemas.openxmlformats.org/spreadsheetml/2006/main" count="364" uniqueCount="103">
  <si>
    <t>－</t>
  </si>
  <si>
    <t>－</t>
  </si>
  <si>
    <t>１
学級</t>
  </si>
  <si>
    <t>２
学級</t>
  </si>
  <si>
    <t>３
学級</t>
  </si>
  <si>
    <t>４
学級</t>
  </si>
  <si>
    <t>５
学級</t>
  </si>
  <si>
    <t>計</t>
  </si>
  <si>
    <t>保有面積</t>
  </si>
  <si>
    <t>整備資格
面積</t>
  </si>
  <si>
    <t>危険面積</t>
  </si>
  <si>
    <t>面積</t>
  </si>
  <si>
    <t>構造比率</t>
  </si>
  <si>
    <t>（要改築面積）</t>
  </si>
  <si>
    <t>木造</t>
  </si>
  <si>
    <t>区　　　分</t>
  </si>
  <si>
    <t>必要
面積</t>
  </si>
  <si>
    <t>㎡</t>
  </si>
  <si>
    <t xml:space="preserve"> ％ </t>
  </si>
  <si>
    <t>園　舎</t>
  </si>
  <si>
    <t>鉄筋コンク
リート造</t>
  </si>
  <si>
    <t>鉄骨その他造</t>
  </si>
  <si>
    <t>屋外運動場</t>
  </si>
  <si>
    <t>　　ア　幼稚園</t>
  </si>
  <si>
    <t>　　イ　小　学　校</t>
  </si>
  <si>
    <t>区分</t>
  </si>
  <si>
    <t>必要
面積</t>
  </si>
  <si>
    <t>校　舎</t>
  </si>
  <si>
    <t>鉄筋コンクリート造</t>
  </si>
  <si>
    <t>屋内運動場</t>
  </si>
  <si>
    <t>屋外運動場</t>
  </si>
  <si>
    <t>－</t>
  </si>
  <si>
    <t>　　ウ　中　学　校</t>
  </si>
  <si>
    <t>寄宿舎</t>
  </si>
  <si>
    <t>木造</t>
  </si>
  <si>
    <t>鉄骨その他造</t>
  </si>
  <si>
    <t>－</t>
  </si>
  <si>
    <t>－</t>
  </si>
  <si>
    <t>鉄筋コンクリート造</t>
  </si>
  <si>
    <t>　　エ　高　等　学　校</t>
  </si>
  <si>
    <t>注　必要面積・整備資格面積は全日制高校についての数字である。</t>
  </si>
  <si>
    <t>－</t>
  </si>
  <si>
    <t>鉄筋コンクリート造</t>
  </si>
  <si>
    <t>－</t>
  </si>
  <si>
    <t>鉄筋コンクリート造</t>
  </si>
  <si>
    <t>（校（園）舎保有面積のうち、木造及び鉄骨その他造は鉄筋コンクリート造に換算した面積である。なお、危険面積は、耐力度点数が非木造5,000点（H20.4.1～4,500点）以下、木造5,500点以下の面積とする。）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</si>
  <si>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10　特別支援学級等の設置状況</t>
  </si>
  <si>
    <t>２
教室</t>
  </si>
  <si>
    <t>３
教室</t>
  </si>
  <si>
    <t>４
教室</t>
  </si>
  <si>
    <t>（1） 建物・運動場保有状況</t>
  </si>
  <si>
    <t>11　公立学校の施設</t>
  </si>
  <si>
    <t>（21.5.1現在　財務施設課調）</t>
  </si>
  <si>
    <t>学級数</t>
  </si>
  <si>
    <t>児童数</t>
  </si>
  <si>
    <t>担  任</t>
  </si>
  <si>
    <t>学級数別学校数</t>
  </si>
  <si>
    <t>　前年度
　比増減</t>
  </si>
  <si>
    <t>生徒数</t>
  </si>
  <si>
    <t>教員数</t>
  </si>
  <si>
    <t>合　　計</t>
  </si>
  <si>
    <t>(90)</t>
  </si>
  <si>
    <t>小 　学 　校</t>
  </si>
  <si>
    <t>　　　計</t>
  </si>
  <si>
    <t>知　　　的</t>
  </si>
  <si>
    <t>(15)</t>
  </si>
  <si>
    <t>肢体不自由</t>
  </si>
  <si>
    <t>病弱・虚弱</t>
  </si>
  <si>
    <t>(1)</t>
  </si>
  <si>
    <t>弱　　　視</t>
  </si>
  <si>
    <t>難　　　聴</t>
  </si>
  <si>
    <t>(3)</t>
  </si>
  <si>
    <t>言　　　語</t>
  </si>
  <si>
    <t>自閉症・情　緒</t>
  </si>
  <si>
    <t>(31)</t>
  </si>
  <si>
    <t>中 　学 　校</t>
  </si>
  <si>
    <t>(24)</t>
  </si>
  <si>
    <t>(△2)</t>
  </si>
  <si>
    <t>(18)</t>
  </si>
  <si>
    <t>（通級指導教室）</t>
  </si>
  <si>
    <t>教室数</t>
  </si>
  <si>
    <t>担  当</t>
  </si>
  <si>
    <t>教室数別学校数</t>
  </si>
  <si>
    <t>・言語116教室</t>
  </si>
  <si>
    <t>前年度
比増減</t>
  </si>
  <si>
    <t>生徒数</t>
  </si>
  <si>
    <t>１
教室</t>
  </si>
  <si>
    <t>161 (21）</t>
  </si>
  <si>
    <t>注・　（　）内数字、前年度比増減示。（△印減）</t>
  </si>
  <si>
    <t>・通級指導教室の児童・生徒数は、自校通級と他校通級を合わせた延べ人数。</t>
  </si>
  <si>
    <t>(49)</t>
  </si>
  <si>
    <t>(41)</t>
  </si>
  <si>
    <t>(21.5.1現在　特別支援教育課調)</t>
  </si>
  <si>
    <t>・LD.ADHD31教室</t>
  </si>
  <si>
    <t>・情緒5教室            ・難聴9教室</t>
  </si>
  <si>
    <t>小・中別
障　害　別</t>
  </si>
  <si>
    <t>－</t>
  </si>
  <si>
    <t>ー</t>
  </si>
  <si>
    <t>（－）</t>
  </si>
  <si>
    <t>－</t>
  </si>
  <si>
    <t>　　オ　特別支援学校</t>
  </si>
  <si>
    <t>(-)</t>
  </si>
  <si>
    <t>(-)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</si>
</sst>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.5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176" fontId="6" fillId="0" borderId="8" xfId="0" applyNumberFormat="1" applyFont="1" applyFill="1" applyBorder="1" applyAlignment="1">
      <alignment vertical="center"/>
    </xf>
    <xf numFmtId="220" fontId="6" fillId="0" borderId="8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219" fontId="6" fillId="0" borderId="8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3" fontId="6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86" fontId="6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6" fontId="6" fillId="0" borderId="8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quotePrefix="1">
      <alignment horizontal="right"/>
    </xf>
    <xf numFmtId="186" fontId="6" fillId="0" borderId="3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 quotePrefix="1">
      <alignment horizontal="right"/>
    </xf>
    <xf numFmtId="186" fontId="6" fillId="0" borderId="12" xfId="0" applyNumberFormat="1" applyFont="1" applyFill="1" applyBorder="1" applyAlignment="1">
      <alignment horizontal="right"/>
    </xf>
    <xf numFmtId="186" fontId="6" fillId="0" borderId="6" xfId="0" applyNumberFormat="1" applyFont="1" applyFill="1" applyBorder="1" applyAlignment="1">
      <alignment horizontal="right"/>
    </xf>
    <xf numFmtId="186" fontId="6" fillId="0" borderId="3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shrinkToFit="1"/>
    </xf>
    <xf numFmtId="186" fontId="6" fillId="0" borderId="10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 quotePrefix="1">
      <alignment horizontal="right"/>
    </xf>
    <xf numFmtId="186" fontId="6" fillId="0" borderId="19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quotePrefix="1">
      <alignment horizontal="right" vertical="center"/>
    </xf>
    <xf numFmtId="186" fontId="6" fillId="0" borderId="3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shrinkToFit="1"/>
    </xf>
    <xf numFmtId="186" fontId="6" fillId="0" borderId="14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 quotePrefix="1">
      <alignment horizontal="right"/>
    </xf>
    <xf numFmtId="186" fontId="6" fillId="0" borderId="5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6" fillId="0" borderId="7" xfId="0" applyFont="1" applyFill="1" applyBorder="1" applyAlignment="1">
      <alignment horizontal="left"/>
    </xf>
    <xf numFmtId="0" fontId="10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Fill="1" applyBorder="1" applyAlignment="1">
      <alignment horizontal="distributed" vertical="distributed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227" fontId="6" fillId="0" borderId="8" xfId="0" applyNumberFormat="1" applyFont="1" applyFill="1" applyBorder="1" applyAlignment="1">
      <alignment horizontal="right"/>
    </xf>
    <xf numFmtId="227" fontId="6" fillId="0" borderId="3" xfId="0" applyNumberFormat="1" applyFont="1" applyFill="1" applyBorder="1" applyAlignment="1">
      <alignment/>
    </xf>
    <xf numFmtId="227" fontId="6" fillId="0" borderId="0" xfId="0" applyNumberFormat="1" applyFont="1" applyFill="1" applyBorder="1" applyAlignment="1">
      <alignment/>
    </xf>
    <xf numFmtId="227" fontId="6" fillId="0" borderId="3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right"/>
    </xf>
    <xf numFmtId="227" fontId="6" fillId="0" borderId="7" xfId="0" applyNumberFormat="1" applyFont="1" applyFill="1" applyBorder="1" applyAlignment="1">
      <alignment horizontal="right"/>
    </xf>
    <xf numFmtId="227" fontId="6" fillId="0" borderId="18" xfId="0" applyNumberFormat="1" applyFont="1" applyFill="1" applyBorder="1" applyAlignment="1">
      <alignment horizontal="right"/>
    </xf>
    <xf numFmtId="227" fontId="6" fillId="0" borderId="3" xfId="0" applyNumberFormat="1" applyFont="1" applyFill="1" applyBorder="1" applyAlignment="1">
      <alignment vertical="center"/>
    </xf>
    <xf numFmtId="227" fontId="6" fillId="0" borderId="8" xfId="0" applyNumberFormat="1" applyFont="1" applyFill="1" applyBorder="1" applyAlignment="1">
      <alignment horizontal="right" vertical="center"/>
    </xf>
    <xf numFmtId="220" fontId="6" fillId="0" borderId="8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176" fontId="6" fillId="0" borderId="8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176" fontId="6" fillId="0" borderId="14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220" fontId="6" fillId="0" borderId="8" xfId="0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distributed" vertical="distributed" wrapText="1"/>
    </xf>
    <xf numFmtId="0" fontId="6" fillId="0" borderId="2" xfId="0" applyFont="1" applyFill="1" applyBorder="1" applyAlignment="1">
      <alignment horizontal="distributed" vertical="distributed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3" fontId="6" fillId="0" borderId="8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0" fillId="0" borderId="7" xfId="0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textRotation="255"/>
    </xf>
    <xf numFmtId="3" fontId="6" fillId="0" borderId="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19050</xdr:rowOff>
    </xdr:from>
    <xdr:to>
      <xdr:col>1</xdr:col>
      <xdr:colOff>19050</xdr:colOff>
      <xdr:row>41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4300" y="5305425"/>
          <a:ext cx="381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</xdr:row>
      <xdr:rowOff>9525</xdr:rowOff>
    </xdr:from>
    <xdr:to>
      <xdr:col>3</xdr:col>
      <xdr:colOff>266700</xdr:colOff>
      <xdr:row>3</xdr:row>
      <xdr:rowOff>0</xdr:rowOff>
    </xdr:to>
    <xdr:sp>
      <xdr:nvSpPr>
        <xdr:cNvPr id="2" name="AutoShape 9"/>
        <xdr:cNvSpPr>
          <a:spLocks/>
        </xdr:cNvSpPr>
      </xdr:nvSpPr>
      <xdr:spPr>
        <a:xfrm>
          <a:off x="914400" y="285750"/>
          <a:ext cx="657225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9525</xdr:rowOff>
    </xdr:from>
    <xdr:to>
      <xdr:col>1</xdr:col>
      <xdr:colOff>542925</xdr:colOff>
      <xdr:row>24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200025" y="2990850"/>
          <a:ext cx="47625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3825" y="13239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47625</xdr:rowOff>
    </xdr:from>
    <xdr:to>
      <xdr:col>1</xdr:col>
      <xdr:colOff>38100</xdr:colOff>
      <xdr:row>33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3825" y="35623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85725</xdr:rowOff>
    </xdr:from>
    <xdr:to>
      <xdr:col>1</xdr:col>
      <xdr:colOff>38100</xdr:colOff>
      <xdr:row>39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23825" y="43434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47625</xdr:rowOff>
    </xdr:from>
    <xdr:to>
      <xdr:col>1</xdr:col>
      <xdr:colOff>28575</xdr:colOff>
      <xdr:row>47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4300" y="51720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3825" y="13049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47625</xdr:rowOff>
    </xdr:from>
    <xdr:to>
      <xdr:col>1</xdr:col>
      <xdr:colOff>38100</xdr:colOff>
      <xdr:row>33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23825" y="35909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85725</xdr:rowOff>
    </xdr:from>
    <xdr:to>
      <xdr:col>1</xdr:col>
      <xdr:colOff>38100</xdr:colOff>
      <xdr:row>39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23825" y="43529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47625</xdr:rowOff>
    </xdr:from>
    <xdr:to>
      <xdr:col>1</xdr:col>
      <xdr:colOff>28575</xdr:colOff>
      <xdr:row>46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14300" y="51625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47625</xdr:rowOff>
    </xdr:from>
    <xdr:to>
      <xdr:col>1</xdr:col>
      <xdr:colOff>38100</xdr:colOff>
      <xdr:row>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23825" y="5429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23825" y="13049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17</xdr:row>
      <xdr:rowOff>47625</xdr:rowOff>
    </xdr:from>
    <xdr:to>
      <xdr:col>1</xdr:col>
      <xdr:colOff>28575</xdr:colOff>
      <xdr:row>21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14300" y="21145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2"/>
  <sheetViews>
    <sheetView tabSelected="1" zoomScale="120" zoomScaleNormal="120" workbookViewId="0" topLeftCell="A1">
      <selection activeCell="A13" sqref="A13:A20"/>
    </sheetView>
  </sheetViews>
  <sheetFormatPr defaultColWidth="9.00390625" defaultRowHeight="13.5"/>
  <cols>
    <col min="1" max="1" width="1.75390625" style="2" customWidth="1"/>
    <col min="2" max="2" width="7.875" style="2" customWidth="1"/>
    <col min="3" max="3" width="7.50390625" style="2" customWidth="1"/>
    <col min="4" max="5" width="5.50390625" style="2" customWidth="1"/>
    <col min="6" max="7" width="4.875" style="2" customWidth="1"/>
    <col min="8" max="8" width="4.375" style="2" customWidth="1"/>
    <col min="9" max="11" width="4.25390625" style="2" customWidth="1"/>
    <col min="12" max="16384" width="9.00390625" style="2" customWidth="1"/>
  </cols>
  <sheetData>
    <row r="1" spans="1:11" ht="12" customHeight="1">
      <c r="A1" s="50" t="s">
        <v>46</v>
      </c>
      <c r="C1" s="48"/>
      <c r="D1" s="48"/>
      <c r="E1" s="48"/>
      <c r="F1" s="48"/>
      <c r="G1" s="48"/>
      <c r="H1" s="48"/>
      <c r="I1" s="48"/>
      <c r="J1" s="48"/>
      <c r="K1" s="49" t="s">
        <v>92</v>
      </c>
    </row>
    <row r="2" spans="1:11" ht="9.75" customHeight="1">
      <c r="A2" s="156" t="s">
        <v>95</v>
      </c>
      <c r="B2" s="157"/>
      <c r="C2" s="152" t="s">
        <v>53</v>
      </c>
      <c r="D2" s="153"/>
      <c r="E2" s="54" t="s">
        <v>54</v>
      </c>
      <c r="F2" s="55" t="s">
        <v>55</v>
      </c>
      <c r="G2" s="119" t="s">
        <v>56</v>
      </c>
      <c r="H2" s="120"/>
      <c r="I2" s="120"/>
      <c r="J2" s="120"/>
      <c r="K2" s="120"/>
    </row>
    <row r="3" spans="1:11" ht="24.75" customHeight="1">
      <c r="A3" s="126"/>
      <c r="B3" s="158"/>
      <c r="C3" s="121" t="s">
        <v>57</v>
      </c>
      <c r="D3" s="122"/>
      <c r="E3" s="57" t="s">
        <v>58</v>
      </c>
      <c r="F3" s="57" t="s">
        <v>59</v>
      </c>
      <c r="G3" s="58" t="s">
        <v>2</v>
      </c>
      <c r="H3" s="58" t="s">
        <v>3</v>
      </c>
      <c r="I3" s="58" t="s">
        <v>4</v>
      </c>
      <c r="J3" s="58" t="s">
        <v>5</v>
      </c>
      <c r="K3" s="56" t="s">
        <v>6</v>
      </c>
    </row>
    <row r="4" spans="1:11" ht="9.75" customHeight="1">
      <c r="A4" s="159" t="s">
        <v>60</v>
      </c>
      <c r="B4" s="159"/>
      <c r="C4" s="59">
        <f>SUM(C5,C13)</f>
        <v>1632</v>
      </c>
      <c r="D4" s="60" t="s">
        <v>61</v>
      </c>
      <c r="E4" s="61">
        <f aca="true" t="shared" si="0" ref="E4:K4">SUM(E5,E13)</f>
        <v>6187</v>
      </c>
      <c r="F4" s="61">
        <f>SUM(F5,F13)</f>
        <v>1634</v>
      </c>
      <c r="G4" s="61">
        <f t="shared" si="0"/>
        <v>1153</v>
      </c>
      <c r="H4" s="61">
        <f t="shared" si="0"/>
        <v>157</v>
      </c>
      <c r="I4" s="61">
        <f t="shared" si="0"/>
        <v>38</v>
      </c>
      <c r="J4" s="61">
        <f t="shared" si="0"/>
        <v>9</v>
      </c>
      <c r="K4" s="62">
        <f t="shared" si="0"/>
        <v>3</v>
      </c>
    </row>
    <row r="5" spans="1:11" ht="9.75" customHeight="1">
      <c r="A5" s="160" t="s">
        <v>62</v>
      </c>
      <c r="B5" s="63" t="s">
        <v>63</v>
      </c>
      <c r="C5" s="64">
        <f>SUM(C6:C12)</f>
        <v>1141</v>
      </c>
      <c r="D5" s="65" t="s">
        <v>90</v>
      </c>
      <c r="E5" s="66">
        <f aca="true" t="shared" si="1" ref="E5:K5">SUM(E6:E12)</f>
        <v>4287</v>
      </c>
      <c r="F5" s="66">
        <f t="shared" si="1"/>
        <v>1141</v>
      </c>
      <c r="G5" s="66">
        <f t="shared" si="1"/>
        <v>808</v>
      </c>
      <c r="H5" s="66">
        <f t="shared" si="1"/>
        <v>115</v>
      </c>
      <c r="I5" s="66">
        <f t="shared" si="1"/>
        <v>26</v>
      </c>
      <c r="J5" s="66">
        <f t="shared" si="1"/>
        <v>5</v>
      </c>
      <c r="K5" s="67">
        <f t="shared" si="1"/>
        <v>1</v>
      </c>
    </row>
    <row r="6" spans="1:11" ht="9.75" customHeight="1">
      <c r="A6" s="161"/>
      <c r="B6" s="53" t="s">
        <v>64</v>
      </c>
      <c r="C6" s="59">
        <v>615</v>
      </c>
      <c r="D6" s="60" t="s">
        <v>65</v>
      </c>
      <c r="E6" s="61">
        <v>2363</v>
      </c>
      <c r="F6" s="61">
        <v>615</v>
      </c>
      <c r="G6" s="61">
        <v>423</v>
      </c>
      <c r="H6" s="61">
        <v>69</v>
      </c>
      <c r="I6" s="61">
        <v>14</v>
      </c>
      <c r="J6" s="61">
        <v>3</v>
      </c>
      <c r="K6" s="102">
        <v>0</v>
      </c>
    </row>
    <row r="7" spans="1:11" ht="9.75" customHeight="1">
      <c r="A7" s="161"/>
      <c r="B7" s="53" t="s">
        <v>66</v>
      </c>
      <c r="C7" s="98">
        <v>0</v>
      </c>
      <c r="D7" s="60" t="s">
        <v>101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100">
        <v>0</v>
      </c>
    </row>
    <row r="8" spans="1:11" ht="9.75" customHeight="1">
      <c r="A8" s="161"/>
      <c r="B8" s="53" t="s">
        <v>67</v>
      </c>
      <c r="C8" s="59">
        <v>6</v>
      </c>
      <c r="D8" s="60" t="s">
        <v>68</v>
      </c>
      <c r="E8" s="61">
        <v>8</v>
      </c>
      <c r="F8" s="61">
        <v>6</v>
      </c>
      <c r="G8" s="61">
        <v>6</v>
      </c>
      <c r="H8" s="101">
        <v>0</v>
      </c>
      <c r="I8" s="101">
        <v>0</v>
      </c>
      <c r="J8" s="101">
        <v>0</v>
      </c>
      <c r="K8" s="102">
        <v>0</v>
      </c>
    </row>
    <row r="9" spans="1:11" ht="9.75" customHeight="1">
      <c r="A9" s="161"/>
      <c r="B9" s="53" t="s">
        <v>69</v>
      </c>
      <c r="C9" s="59">
        <v>1</v>
      </c>
      <c r="D9" s="60" t="s">
        <v>101</v>
      </c>
      <c r="E9" s="61">
        <v>2</v>
      </c>
      <c r="F9" s="61">
        <v>1</v>
      </c>
      <c r="G9" s="61">
        <v>1</v>
      </c>
      <c r="H9" s="101">
        <v>0</v>
      </c>
      <c r="I9" s="101">
        <v>0</v>
      </c>
      <c r="J9" s="101">
        <v>0</v>
      </c>
      <c r="K9" s="102">
        <v>0</v>
      </c>
    </row>
    <row r="10" spans="1:11" ht="9.75" customHeight="1">
      <c r="A10" s="161"/>
      <c r="B10" s="53" t="s">
        <v>70</v>
      </c>
      <c r="C10" s="59">
        <v>14</v>
      </c>
      <c r="D10" s="60" t="s">
        <v>71</v>
      </c>
      <c r="E10" s="61">
        <v>60</v>
      </c>
      <c r="F10" s="61">
        <v>14</v>
      </c>
      <c r="G10" s="61">
        <v>8</v>
      </c>
      <c r="H10" s="61">
        <v>3</v>
      </c>
      <c r="I10" s="101">
        <v>0</v>
      </c>
      <c r="J10" s="101">
        <v>0</v>
      </c>
      <c r="K10" s="102">
        <v>0</v>
      </c>
    </row>
    <row r="11" spans="1:11" ht="9.75" customHeight="1">
      <c r="A11" s="161"/>
      <c r="B11" s="53" t="s">
        <v>72</v>
      </c>
      <c r="C11" s="59">
        <v>114</v>
      </c>
      <c r="D11" s="60" t="s">
        <v>101</v>
      </c>
      <c r="E11" s="61">
        <v>709</v>
      </c>
      <c r="F11" s="61">
        <v>114</v>
      </c>
      <c r="G11" s="61">
        <v>37</v>
      </c>
      <c r="H11" s="61">
        <v>22</v>
      </c>
      <c r="I11" s="61">
        <v>8</v>
      </c>
      <c r="J11" s="61">
        <v>1</v>
      </c>
      <c r="K11" s="62">
        <v>1</v>
      </c>
    </row>
    <row r="12" spans="1:11" ht="9.75" customHeight="1">
      <c r="A12" s="162"/>
      <c r="B12" s="69" t="s">
        <v>73</v>
      </c>
      <c r="C12" s="70">
        <v>391</v>
      </c>
      <c r="D12" s="71" t="s">
        <v>74</v>
      </c>
      <c r="E12" s="72">
        <v>1145</v>
      </c>
      <c r="F12" s="72">
        <v>391</v>
      </c>
      <c r="G12" s="72">
        <v>333</v>
      </c>
      <c r="H12" s="72">
        <v>21</v>
      </c>
      <c r="I12" s="72">
        <v>4</v>
      </c>
      <c r="J12" s="72">
        <v>1</v>
      </c>
      <c r="K12" s="104">
        <v>0</v>
      </c>
    </row>
    <row r="13" spans="1:11" ht="9.75" customHeight="1">
      <c r="A13" s="110" t="s">
        <v>75</v>
      </c>
      <c r="B13" s="53" t="s">
        <v>63</v>
      </c>
      <c r="C13" s="45">
        <f>SUM(C14:C20)</f>
        <v>491</v>
      </c>
      <c r="D13" s="73" t="s">
        <v>91</v>
      </c>
      <c r="E13" s="74">
        <f aca="true" t="shared" si="2" ref="E13:K13">SUM(E14:E20)</f>
        <v>1900</v>
      </c>
      <c r="F13" s="74">
        <f t="shared" si="2"/>
        <v>493</v>
      </c>
      <c r="G13" s="74">
        <f t="shared" si="2"/>
        <v>345</v>
      </c>
      <c r="H13" s="74">
        <f t="shared" si="2"/>
        <v>42</v>
      </c>
      <c r="I13" s="74">
        <f t="shared" si="2"/>
        <v>12</v>
      </c>
      <c r="J13" s="74">
        <f t="shared" si="2"/>
        <v>4</v>
      </c>
      <c r="K13" s="75">
        <f t="shared" si="2"/>
        <v>2</v>
      </c>
    </row>
    <row r="14" spans="1:11" ht="9.75" customHeight="1">
      <c r="A14" s="110"/>
      <c r="B14" s="53" t="s">
        <v>64</v>
      </c>
      <c r="C14" s="59">
        <v>308</v>
      </c>
      <c r="D14" s="60" t="s">
        <v>76</v>
      </c>
      <c r="E14" s="61">
        <v>1352</v>
      </c>
      <c r="F14" s="61">
        <v>310</v>
      </c>
      <c r="G14" s="61">
        <v>191</v>
      </c>
      <c r="H14" s="61">
        <v>34</v>
      </c>
      <c r="I14" s="61">
        <v>9</v>
      </c>
      <c r="J14" s="61">
        <v>3</v>
      </c>
      <c r="K14" s="62">
        <v>2</v>
      </c>
    </row>
    <row r="15" spans="1:11" ht="9.75" customHeight="1">
      <c r="A15" s="110"/>
      <c r="B15" s="53" t="s">
        <v>66</v>
      </c>
      <c r="C15" s="59">
        <v>1</v>
      </c>
      <c r="D15" s="60" t="s">
        <v>101</v>
      </c>
      <c r="E15" s="68">
        <v>1</v>
      </c>
      <c r="F15" s="68">
        <v>1</v>
      </c>
      <c r="G15" s="68">
        <v>1</v>
      </c>
      <c r="H15" s="99">
        <v>0</v>
      </c>
      <c r="I15" s="99">
        <v>0</v>
      </c>
      <c r="J15" s="99">
        <v>0</v>
      </c>
      <c r="K15" s="100">
        <v>0</v>
      </c>
    </row>
    <row r="16" spans="1:11" ht="9.75" customHeight="1">
      <c r="A16" s="110"/>
      <c r="B16" s="53" t="s">
        <v>67</v>
      </c>
      <c r="C16" s="59">
        <v>3</v>
      </c>
      <c r="D16" s="60" t="s">
        <v>102</v>
      </c>
      <c r="E16" s="61">
        <v>4</v>
      </c>
      <c r="F16" s="61">
        <v>3</v>
      </c>
      <c r="G16" s="61">
        <v>3</v>
      </c>
      <c r="H16" s="101">
        <v>0</v>
      </c>
      <c r="I16" s="101">
        <v>0</v>
      </c>
      <c r="J16" s="101">
        <v>0</v>
      </c>
      <c r="K16" s="102">
        <v>0</v>
      </c>
    </row>
    <row r="17" spans="1:11" ht="9.75" customHeight="1">
      <c r="A17" s="110"/>
      <c r="B17" s="53" t="s">
        <v>69</v>
      </c>
      <c r="C17" s="98">
        <v>0</v>
      </c>
      <c r="D17" s="60" t="s">
        <v>102</v>
      </c>
      <c r="E17" s="101">
        <v>0</v>
      </c>
      <c r="F17" s="101">
        <v>0</v>
      </c>
      <c r="G17" s="99">
        <v>0</v>
      </c>
      <c r="H17" s="101">
        <v>0</v>
      </c>
      <c r="I17" s="101">
        <v>0</v>
      </c>
      <c r="J17" s="101">
        <v>0</v>
      </c>
      <c r="K17" s="102">
        <v>0</v>
      </c>
    </row>
    <row r="18" spans="1:11" ht="9.75" customHeight="1">
      <c r="A18" s="110"/>
      <c r="B18" s="53" t="s">
        <v>70</v>
      </c>
      <c r="C18" s="59">
        <v>1</v>
      </c>
      <c r="D18" s="60" t="s">
        <v>77</v>
      </c>
      <c r="E18" s="61">
        <v>4</v>
      </c>
      <c r="F18" s="61">
        <v>1</v>
      </c>
      <c r="G18" s="61">
        <v>1</v>
      </c>
      <c r="H18" s="101">
        <v>0</v>
      </c>
      <c r="I18" s="101">
        <v>0</v>
      </c>
      <c r="J18" s="101">
        <v>0</v>
      </c>
      <c r="K18" s="102">
        <v>0</v>
      </c>
    </row>
    <row r="19" spans="1:11" ht="9.75" customHeight="1">
      <c r="A19" s="110"/>
      <c r="B19" s="53" t="s">
        <v>72</v>
      </c>
      <c r="C19" s="59">
        <v>1</v>
      </c>
      <c r="D19" s="60" t="s">
        <v>102</v>
      </c>
      <c r="E19" s="61">
        <v>6</v>
      </c>
      <c r="F19" s="61">
        <v>1</v>
      </c>
      <c r="G19" s="61">
        <v>1</v>
      </c>
      <c r="H19" s="101">
        <v>0</v>
      </c>
      <c r="I19" s="101">
        <v>0</v>
      </c>
      <c r="J19" s="101">
        <v>0</v>
      </c>
      <c r="K19" s="102">
        <v>0</v>
      </c>
    </row>
    <row r="20" spans="1:11" ht="9.75" customHeight="1">
      <c r="A20" s="111"/>
      <c r="B20" s="76" t="s">
        <v>73</v>
      </c>
      <c r="C20" s="77">
        <v>177</v>
      </c>
      <c r="D20" s="78" t="s">
        <v>78</v>
      </c>
      <c r="E20" s="79">
        <v>533</v>
      </c>
      <c r="F20" s="79">
        <v>177</v>
      </c>
      <c r="G20" s="79">
        <v>148</v>
      </c>
      <c r="H20" s="79">
        <v>8</v>
      </c>
      <c r="I20" s="79">
        <v>3</v>
      </c>
      <c r="J20" s="79">
        <v>1</v>
      </c>
      <c r="K20" s="103">
        <v>0</v>
      </c>
    </row>
    <row r="21" spans="1:11" ht="3" customHeight="1">
      <c r="A21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9.75" customHeight="1">
      <c r="A22"/>
      <c r="B22" s="81" t="s">
        <v>79</v>
      </c>
      <c r="C22" s="82"/>
      <c r="D22" s="82"/>
      <c r="E22" s="82"/>
      <c r="F22" s="82"/>
      <c r="G22" s="82"/>
      <c r="H22" s="82"/>
      <c r="I22" s="80"/>
      <c r="J22" s="80"/>
      <c r="K22" s="80"/>
    </row>
    <row r="23" spans="1:11" ht="9.75" customHeight="1">
      <c r="A23" s="83"/>
      <c r="B23" s="84" t="s">
        <v>80</v>
      </c>
      <c r="C23" s="51" t="s">
        <v>54</v>
      </c>
      <c r="D23" s="85" t="s">
        <v>81</v>
      </c>
      <c r="E23" s="120" t="s">
        <v>82</v>
      </c>
      <c r="F23" s="120"/>
      <c r="G23" s="120"/>
      <c r="H23" s="120"/>
      <c r="I23" s="96" t="s">
        <v>83</v>
      </c>
      <c r="J23" s="96"/>
      <c r="K23" s="97"/>
    </row>
    <row r="24" spans="1:11" ht="24.75" customHeight="1">
      <c r="A24" s="83"/>
      <c r="B24" s="87" t="s">
        <v>84</v>
      </c>
      <c r="C24" s="52" t="s">
        <v>85</v>
      </c>
      <c r="D24" s="52" t="s">
        <v>59</v>
      </c>
      <c r="E24" s="88" t="s">
        <v>86</v>
      </c>
      <c r="F24" s="88" t="s">
        <v>47</v>
      </c>
      <c r="G24" s="88" t="s">
        <v>48</v>
      </c>
      <c r="H24" s="56" t="s">
        <v>49</v>
      </c>
      <c r="I24" s="135" t="s">
        <v>94</v>
      </c>
      <c r="J24" s="136"/>
      <c r="K24" s="136"/>
    </row>
    <row r="25" spans="1:11" ht="10.5" customHeight="1">
      <c r="A25" s="83"/>
      <c r="B25" s="89" t="s">
        <v>87</v>
      </c>
      <c r="C25" s="90">
        <v>2369</v>
      </c>
      <c r="D25" s="91">
        <v>161</v>
      </c>
      <c r="E25" s="91">
        <v>109</v>
      </c>
      <c r="F25" s="91">
        <v>15</v>
      </c>
      <c r="G25" s="91">
        <v>6</v>
      </c>
      <c r="H25" s="92">
        <v>1</v>
      </c>
      <c r="I25" s="96" t="s">
        <v>93</v>
      </c>
      <c r="J25" s="96"/>
      <c r="K25" s="97"/>
    </row>
    <row r="26" spans="1:11" ht="9" customHeight="1">
      <c r="A26" s="83"/>
      <c r="B26" s="137" t="s">
        <v>88</v>
      </c>
      <c r="C26" s="137"/>
      <c r="D26" s="137"/>
      <c r="E26" s="137"/>
      <c r="F26" s="137"/>
      <c r="G26" s="137"/>
      <c r="H26" s="93"/>
      <c r="J26" s="86"/>
      <c r="K26" s="1"/>
    </row>
    <row r="27" spans="1:11" ht="9" customHeight="1">
      <c r="A27" s="83"/>
      <c r="B27" s="94" t="s">
        <v>89</v>
      </c>
      <c r="C27" s="95"/>
      <c r="D27" s="95"/>
      <c r="E27" s="95"/>
      <c r="F27" s="95"/>
      <c r="G27" s="95"/>
      <c r="H27" s="83"/>
      <c r="I27" s="83"/>
      <c r="J27" s="83"/>
      <c r="K27" s="83"/>
    </row>
    <row r="28" spans="1:11" ht="9" customHeight="1">
      <c r="A28" s="83"/>
      <c r="B28" s="94"/>
      <c r="C28" s="95"/>
      <c r="D28" s="95"/>
      <c r="E28" s="95"/>
      <c r="F28" s="95"/>
      <c r="G28" s="95"/>
      <c r="H28" s="83"/>
      <c r="I28" s="83"/>
      <c r="J28" s="83"/>
      <c r="K28" s="83"/>
    </row>
    <row r="29" ht="5.25" customHeight="1"/>
    <row r="30" ht="12" customHeight="1">
      <c r="A30" s="50" t="s">
        <v>51</v>
      </c>
    </row>
    <row r="31" ht="10.5" customHeight="1">
      <c r="A31" s="21" t="s">
        <v>50</v>
      </c>
    </row>
    <row r="32" spans="1:11" ht="31.5" customHeight="1">
      <c r="A32" s="151" t="s">
        <v>45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10.5" customHeight="1">
      <c r="A33" s="21" t="s">
        <v>23</v>
      </c>
      <c r="B33" s="4"/>
      <c r="C33" s="4"/>
      <c r="D33" s="4"/>
      <c r="E33" s="4"/>
      <c r="F33" s="4"/>
      <c r="G33" s="4"/>
      <c r="H33" s="4"/>
      <c r="I33" s="4"/>
      <c r="J33" s="4"/>
      <c r="K33" s="20" t="s">
        <v>52</v>
      </c>
    </row>
    <row r="34" spans="1:11" ht="10.5" customHeight="1">
      <c r="A34" s="147" t="s">
        <v>15</v>
      </c>
      <c r="B34" s="148"/>
      <c r="C34" s="145" t="s">
        <v>8</v>
      </c>
      <c r="D34" s="146"/>
      <c r="E34" s="113" t="s">
        <v>16</v>
      </c>
      <c r="F34" s="129" t="s">
        <v>9</v>
      </c>
      <c r="G34" s="130"/>
      <c r="H34" s="133" t="s">
        <v>10</v>
      </c>
      <c r="I34" s="134"/>
      <c r="J34" s="134"/>
      <c r="K34" s="134"/>
    </row>
    <row r="35" spans="1:11" ht="10.5" customHeight="1">
      <c r="A35" s="149"/>
      <c r="B35" s="150"/>
      <c r="C35" s="3" t="s">
        <v>11</v>
      </c>
      <c r="D35" s="14" t="s">
        <v>12</v>
      </c>
      <c r="E35" s="114"/>
      <c r="F35" s="131"/>
      <c r="G35" s="132"/>
      <c r="H35" s="125" t="s">
        <v>13</v>
      </c>
      <c r="I35" s="126"/>
      <c r="J35" s="126"/>
      <c r="K35" s="126"/>
    </row>
    <row r="36" spans="1:11" ht="10.5" customHeight="1">
      <c r="A36" s="15"/>
      <c r="B36" s="16"/>
      <c r="C36" s="17" t="s">
        <v>17</v>
      </c>
      <c r="D36" s="17" t="s">
        <v>18</v>
      </c>
      <c r="E36" s="17" t="s">
        <v>17</v>
      </c>
      <c r="F36" s="127" t="s">
        <v>17</v>
      </c>
      <c r="G36" s="112"/>
      <c r="H36" s="127" t="s">
        <v>17</v>
      </c>
      <c r="I36" s="128"/>
      <c r="J36" s="128"/>
      <c r="K36" s="128"/>
    </row>
    <row r="37" spans="1:11" ht="9" customHeight="1">
      <c r="A37" s="154" t="s">
        <v>7</v>
      </c>
      <c r="B37" s="155"/>
      <c r="C37" s="138">
        <v>120354</v>
      </c>
      <c r="D37" s="115">
        <f>SUM(D39:D41)</f>
        <v>100</v>
      </c>
      <c r="E37" s="138">
        <v>113096</v>
      </c>
      <c r="F37" s="123">
        <v>11803</v>
      </c>
      <c r="G37" s="124"/>
      <c r="H37" s="123">
        <v>325</v>
      </c>
      <c r="I37" s="142"/>
      <c r="J37" s="142"/>
      <c r="K37" s="142"/>
    </row>
    <row r="38" spans="1:11" ht="9" customHeight="1">
      <c r="A38" s="154"/>
      <c r="B38" s="155"/>
      <c r="C38" s="138"/>
      <c r="D38" s="115"/>
      <c r="E38" s="138"/>
      <c r="F38" s="123"/>
      <c r="G38" s="124"/>
      <c r="H38" s="143">
        <v>325</v>
      </c>
      <c r="I38" s="144"/>
      <c r="J38" s="144"/>
      <c r="K38" s="144"/>
    </row>
    <row r="39" spans="1:11" ht="10.5" customHeight="1">
      <c r="A39" s="139" t="s">
        <v>19</v>
      </c>
      <c r="B39" s="16" t="s">
        <v>14</v>
      </c>
      <c r="C39" s="7">
        <v>32981</v>
      </c>
      <c r="D39" s="11">
        <f>ROUND(C39/$C$37*100,0)</f>
        <v>27</v>
      </c>
      <c r="E39" s="10" t="s">
        <v>0</v>
      </c>
      <c r="F39" s="118" t="s">
        <v>1</v>
      </c>
      <c r="G39" s="109"/>
      <c r="H39" s="123"/>
      <c r="I39" s="142"/>
      <c r="K39" s="1" t="s">
        <v>0</v>
      </c>
    </row>
    <row r="40" spans="1:11" ht="21" customHeight="1">
      <c r="A40" s="139"/>
      <c r="B40" s="18" t="s">
        <v>20</v>
      </c>
      <c r="C40" s="7">
        <v>67392</v>
      </c>
      <c r="D40" s="11">
        <f>ROUND(C40/$C$37*100,0)</f>
        <v>56</v>
      </c>
      <c r="E40" s="10" t="s">
        <v>0</v>
      </c>
      <c r="F40" s="118" t="s">
        <v>1</v>
      </c>
      <c r="G40" s="109"/>
      <c r="H40" s="123"/>
      <c r="I40" s="142"/>
      <c r="K40" s="1" t="s">
        <v>0</v>
      </c>
    </row>
    <row r="41" spans="1:11" ht="13.5" customHeight="1">
      <c r="A41" s="139"/>
      <c r="B41" s="5" t="s">
        <v>21</v>
      </c>
      <c r="C41" s="7">
        <v>19981</v>
      </c>
      <c r="D41" s="11">
        <f>ROUND(C41/$C$37*100,0)</f>
        <v>17</v>
      </c>
      <c r="E41" s="10" t="s">
        <v>0</v>
      </c>
      <c r="F41" s="118" t="s">
        <v>1</v>
      </c>
      <c r="G41" s="109"/>
      <c r="H41" s="123"/>
      <c r="I41" s="142"/>
      <c r="K41" s="1" t="s">
        <v>0</v>
      </c>
    </row>
    <row r="42" spans="1:11" ht="10.5" customHeight="1">
      <c r="A42" s="8" t="s">
        <v>22</v>
      </c>
      <c r="B42" s="13"/>
      <c r="C42" s="9">
        <v>179603</v>
      </c>
      <c r="D42" s="12" t="s">
        <v>0</v>
      </c>
      <c r="E42" s="12" t="s">
        <v>0</v>
      </c>
      <c r="F42" s="116" t="s">
        <v>1</v>
      </c>
      <c r="G42" s="117"/>
      <c r="H42" s="140"/>
      <c r="I42" s="141"/>
      <c r="J42" s="19"/>
      <c r="K42" s="19" t="s">
        <v>0</v>
      </c>
    </row>
  </sheetData>
  <mergeCells count="35">
    <mergeCell ref="C2:D2"/>
    <mergeCell ref="A37:B38"/>
    <mergeCell ref="A2:B3"/>
    <mergeCell ref="A4:B4"/>
    <mergeCell ref="A5:A12"/>
    <mergeCell ref="F41:G41"/>
    <mergeCell ref="F39:G39"/>
    <mergeCell ref="F40:G40"/>
    <mergeCell ref="A13:A20"/>
    <mergeCell ref="F36:G36"/>
    <mergeCell ref="E34:E35"/>
    <mergeCell ref="C34:D34"/>
    <mergeCell ref="A34:B35"/>
    <mergeCell ref="E23:H23"/>
    <mergeCell ref="A32:K32"/>
    <mergeCell ref="A39:A41"/>
    <mergeCell ref="H42:I42"/>
    <mergeCell ref="H37:K37"/>
    <mergeCell ref="H38:K38"/>
    <mergeCell ref="H39:I39"/>
    <mergeCell ref="H40:I40"/>
    <mergeCell ref="H41:I41"/>
    <mergeCell ref="D37:D38"/>
    <mergeCell ref="E37:E38"/>
    <mergeCell ref="F42:G42"/>
    <mergeCell ref="G2:K2"/>
    <mergeCell ref="C3:D3"/>
    <mergeCell ref="F37:G38"/>
    <mergeCell ref="H35:K35"/>
    <mergeCell ref="H36:K36"/>
    <mergeCell ref="F34:G35"/>
    <mergeCell ref="H34:K34"/>
    <mergeCell ref="I24:K24"/>
    <mergeCell ref="B26:G26"/>
    <mergeCell ref="C37:C38"/>
  </mergeCells>
  <printOptions horizontalCentered="1"/>
  <pageMargins left="0.2755905511811024" right="0.2755905511811024" top="0.3937007874015748" bottom="0.35433070866141736" header="0.5118110236220472" footer="0.2362204724409449"/>
  <pageSetup firstPageNumber="60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zoomScaleSheetLayoutView="130" workbookViewId="0" topLeftCell="A4">
      <selection activeCell="F16" sqref="F16"/>
    </sheetView>
  </sheetViews>
  <sheetFormatPr defaultColWidth="9.00390625" defaultRowHeight="9.75" customHeight="1"/>
  <cols>
    <col min="1" max="1" width="2.125" style="2" customWidth="1"/>
    <col min="2" max="2" width="10.25390625" style="2" bestFit="1" customWidth="1"/>
    <col min="3" max="3" width="7.125" style="2" customWidth="1"/>
    <col min="4" max="4" width="5.25390625" style="2" customWidth="1"/>
    <col min="5" max="5" width="7.125" style="2" customWidth="1"/>
    <col min="6" max="6" width="6.50390625" style="2" customWidth="1"/>
    <col min="7" max="7" width="7.375" style="41" customWidth="1"/>
    <col min="8" max="16384" width="9.00390625" style="2" customWidth="1"/>
  </cols>
  <sheetData>
    <row r="1" spans="1:7" ht="9.75" customHeight="1">
      <c r="A1" s="164" t="s">
        <v>24</v>
      </c>
      <c r="B1" s="165"/>
      <c r="C1" s="166"/>
      <c r="D1" s="4"/>
      <c r="E1" s="4"/>
      <c r="F1" s="4"/>
      <c r="G1" s="20" t="s">
        <v>52</v>
      </c>
    </row>
    <row r="2" spans="1:7" ht="9.75" customHeight="1">
      <c r="A2" s="120" t="s">
        <v>25</v>
      </c>
      <c r="B2" s="174"/>
      <c r="C2" s="119" t="s">
        <v>8</v>
      </c>
      <c r="D2" s="177"/>
      <c r="E2" s="178" t="s">
        <v>26</v>
      </c>
      <c r="F2" s="172" t="s">
        <v>9</v>
      </c>
      <c r="G2" s="27" t="s">
        <v>10</v>
      </c>
    </row>
    <row r="3" spans="1:7" ht="9.75" customHeight="1">
      <c r="A3" s="175"/>
      <c r="B3" s="176"/>
      <c r="C3" s="28" t="s">
        <v>11</v>
      </c>
      <c r="D3" s="14" t="s">
        <v>12</v>
      </c>
      <c r="E3" s="179"/>
      <c r="F3" s="173"/>
      <c r="G3" s="29" t="s">
        <v>13</v>
      </c>
    </row>
    <row r="4" spans="1:7" ht="9.75" customHeight="1">
      <c r="A4" s="15"/>
      <c r="B4" s="30"/>
      <c r="C4" s="31" t="s">
        <v>17</v>
      </c>
      <c r="D4" s="31" t="s">
        <v>18</v>
      </c>
      <c r="E4" s="31" t="s">
        <v>17</v>
      </c>
      <c r="F4" s="31" t="s">
        <v>17</v>
      </c>
      <c r="G4" s="32" t="s">
        <v>17</v>
      </c>
    </row>
    <row r="5" spans="1:7" ht="9.75" customHeight="1">
      <c r="A5" s="170" t="s">
        <v>27</v>
      </c>
      <c r="B5" s="155" t="s">
        <v>7</v>
      </c>
      <c r="C5" s="138">
        <v>3793019</v>
      </c>
      <c r="D5" s="138">
        <f>SUM(D7:D9)</f>
        <v>100</v>
      </c>
      <c r="E5" s="138">
        <v>3577102</v>
      </c>
      <c r="F5" s="138">
        <v>263121</v>
      </c>
      <c r="G5" s="33">
        <v>19625</v>
      </c>
    </row>
    <row r="6" spans="1:7" ht="9.75" customHeight="1">
      <c r="A6" s="170"/>
      <c r="B6" s="155"/>
      <c r="C6" s="138"/>
      <c r="D6" s="138"/>
      <c r="E6" s="138"/>
      <c r="F6" s="138"/>
      <c r="G6" s="25">
        <v>18771</v>
      </c>
    </row>
    <row r="7" spans="1:7" ht="9.75" customHeight="1">
      <c r="A7" s="170"/>
      <c r="B7" s="34" t="s">
        <v>14</v>
      </c>
      <c r="C7" s="7">
        <v>28462</v>
      </c>
      <c r="D7" s="7">
        <f>ROUND(C7/$C$5*100,0)</f>
        <v>1</v>
      </c>
      <c r="E7" s="22" t="s">
        <v>0</v>
      </c>
      <c r="F7" s="22" t="s">
        <v>0</v>
      </c>
      <c r="G7" s="35" t="s">
        <v>0</v>
      </c>
    </row>
    <row r="8" spans="1:7" ht="9.75" customHeight="1">
      <c r="A8" s="170"/>
      <c r="B8" s="36" t="s">
        <v>28</v>
      </c>
      <c r="C8" s="7">
        <v>3670177</v>
      </c>
      <c r="D8" s="7">
        <f>ROUND(C8/$C$5*100,0)</f>
        <v>97</v>
      </c>
      <c r="E8" s="22" t="s">
        <v>0</v>
      </c>
      <c r="F8" s="22" t="s">
        <v>0</v>
      </c>
      <c r="G8" s="35" t="s">
        <v>0</v>
      </c>
    </row>
    <row r="9" spans="1:7" ht="9.75" customHeight="1">
      <c r="A9" s="170"/>
      <c r="B9" s="34" t="s">
        <v>21</v>
      </c>
      <c r="C9" s="7">
        <v>94380</v>
      </c>
      <c r="D9" s="7">
        <f>ROUND(C9/$C$5*100,0)</f>
        <v>2</v>
      </c>
      <c r="E9" s="22" t="s">
        <v>0</v>
      </c>
      <c r="F9" s="22" t="s">
        <v>0</v>
      </c>
      <c r="G9" s="35" t="s">
        <v>0</v>
      </c>
    </row>
    <row r="10" spans="1:7" ht="9.75" customHeight="1">
      <c r="A10" s="23"/>
      <c r="B10" s="5"/>
      <c r="C10" s="7"/>
      <c r="D10" s="7"/>
      <c r="E10" s="7"/>
      <c r="F10" s="26"/>
      <c r="G10" s="24"/>
    </row>
    <row r="11" spans="1:7" ht="9.75" customHeight="1">
      <c r="A11" s="170" t="s">
        <v>29</v>
      </c>
      <c r="B11" s="155" t="s">
        <v>7</v>
      </c>
      <c r="C11" s="138">
        <v>712576</v>
      </c>
      <c r="D11" s="138">
        <f>SUM(D13:D15)</f>
        <v>100</v>
      </c>
      <c r="E11" s="138">
        <v>860977</v>
      </c>
      <c r="F11" s="138">
        <v>176521</v>
      </c>
      <c r="G11" s="33">
        <v>6095</v>
      </c>
    </row>
    <row r="12" spans="1:7" ht="9.75" customHeight="1">
      <c r="A12" s="170"/>
      <c r="B12" s="155"/>
      <c r="C12" s="138"/>
      <c r="D12" s="138"/>
      <c r="E12" s="138"/>
      <c r="F12" s="138"/>
      <c r="G12" s="25">
        <v>5594</v>
      </c>
    </row>
    <row r="13" spans="1:7" ht="9.75" customHeight="1">
      <c r="A13" s="170"/>
      <c r="B13" s="34" t="s">
        <v>14</v>
      </c>
      <c r="C13" s="7">
        <v>1811</v>
      </c>
      <c r="D13" s="105">
        <f>ROUND(C13/$C$11*100,0)</f>
        <v>0</v>
      </c>
      <c r="E13" s="22" t="s">
        <v>0</v>
      </c>
      <c r="F13" s="22" t="s">
        <v>0</v>
      </c>
      <c r="G13" s="35" t="s">
        <v>0</v>
      </c>
    </row>
    <row r="14" spans="1:7" ht="9.75" customHeight="1">
      <c r="A14" s="170"/>
      <c r="B14" s="36" t="s">
        <v>28</v>
      </c>
      <c r="C14" s="7">
        <v>262745</v>
      </c>
      <c r="D14" s="7">
        <f>ROUND(C14/$C$11*100,0)</f>
        <v>37</v>
      </c>
      <c r="E14" s="22" t="s">
        <v>0</v>
      </c>
      <c r="F14" s="22" t="s">
        <v>0</v>
      </c>
      <c r="G14" s="35" t="s">
        <v>0</v>
      </c>
    </row>
    <row r="15" spans="1:7" ht="9.75" customHeight="1">
      <c r="A15" s="170"/>
      <c r="B15" s="34" t="s">
        <v>21</v>
      </c>
      <c r="C15" s="7">
        <v>448020</v>
      </c>
      <c r="D15" s="7">
        <f>ROUND(C15/$C$11*100,0)</f>
        <v>63</v>
      </c>
      <c r="E15" s="22" t="s">
        <v>0</v>
      </c>
      <c r="F15" s="22" t="s">
        <v>0</v>
      </c>
      <c r="G15" s="35" t="s">
        <v>0</v>
      </c>
    </row>
    <row r="16" spans="1:7" ht="9.75" customHeight="1">
      <c r="A16" s="168" t="s">
        <v>30</v>
      </c>
      <c r="B16" s="169"/>
      <c r="C16" s="7">
        <v>7167913</v>
      </c>
      <c r="D16" s="22" t="s">
        <v>31</v>
      </c>
      <c r="E16" s="22" t="s">
        <v>31</v>
      </c>
      <c r="F16" s="22" t="s">
        <v>31</v>
      </c>
      <c r="G16" s="35" t="s">
        <v>31</v>
      </c>
    </row>
    <row r="17" spans="1:7" ht="3.75" customHeight="1">
      <c r="A17" s="37"/>
      <c r="B17" s="38"/>
      <c r="C17" s="9"/>
      <c r="D17" s="39"/>
      <c r="E17" s="39"/>
      <c r="F17" s="39"/>
      <c r="G17" s="40"/>
    </row>
    <row r="22" ht="9.75" customHeight="1"/>
    <row r="26" spans="1:7" ht="9.75" customHeight="1">
      <c r="A26" s="164" t="s">
        <v>32</v>
      </c>
      <c r="B26" s="164"/>
      <c r="C26" s="167"/>
      <c r="D26" s="4"/>
      <c r="E26" s="4"/>
      <c r="F26" s="4"/>
      <c r="G26" s="20" t="s">
        <v>52</v>
      </c>
    </row>
    <row r="27" spans="1:7" ht="9.75" customHeight="1">
      <c r="A27" s="120" t="s">
        <v>25</v>
      </c>
      <c r="B27" s="174"/>
      <c r="C27" s="119" t="s">
        <v>8</v>
      </c>
      <c r="D27" s="177"/>
      <c r="E27" s="178" t="s">
        <v>26</v>
      </c>
      <c r="F27" s="172" t="s">
        <v>9</v>
      </c>
      <c r="G27" s="27" t="s">
        <v>10</v>
      </c>
    </row>
    <row r="28" spans="1:7" ht="9.75" customHeight="1">
      <c r="A28" s="175"/>
      <c r="B28" s="176"/>
      <c r="C28" s="28" t="s">
        <v>11</v>
      </c>
      <c r="D28" s="14" t="s">
        <v>12</v>
      </c>
      <c r="E28" s="179"/>
      <c r="F28" s="173"/>
      <c r="G28" s="29" t="s">
        <v>13</v>
      </c>
    </row>
    <row r="29" spans="1:7" ht="9.75" customHeight="1">
      <c r="A29" s="15"/>
      <c r="B29" s="30"/>
      <c r="C29" s="31" t="s">
        <v>17</v>
      </c>
      <c r="D29" s="31" t="s">
        <v>18</v>
      </c>
      <c r="E29" s="31" t="s">
        <v>17</v>
      </c>
      <c r="F29" s="31" t="s">
        <v>17</v>
      </c>
      <c r="G29" s="32" t="s">
        <v>17</v>
      </c>
    </row>
    <row r="30" spans="1:7" ht="9.75" customHeight="1">
      <c r="A30" s="170" t="s">
        <v>27</v>
      </c>
      <c r="B30" s="155" t="s">
        <v>7</v>
      </c>
      <c r="C30" s="138">
        <v>2188709</v>
      </c>
      <c r="D30" s="138">
        <f>SUM(D32:D34)</f>
        <v>100</v>
      </c>
      <c r="E30" s="138">
        <v>1901407</v>
      </c>
      <c r="F30" s="138">
        <v>60466</v>
      </c>
      <c r="G30" s="33">
        <v>29221</v>
      </c>
    </row>
    <row r="31" spans="1:7" ht="9.75" customHeight="1">
      <c r="A31" s="170"/>
      <c r="B31" s="155"/>
      <c r="C31" s="138"/>
      <c r="D31" s="138"/>
      <c r="E31" s="138"/>
      <c r="F31" s="138"/>
      <c r="G31" s="25">
        <v>16174</v>
      </c>
    </row>
    <row r="32" spans="1:7" ht="9.75" customHeight="1">
      <c r="A32" s="170"/>
      <c r="B32" s="34" t="s">
        <v>14</v>
      </c>
      <c r="C32" s="7">
        <v>12605</v>
      </c>
      <c r="D32" s="7">
        <f>ROUND(C32/$C$30*100,0)</f>
        <v>1</v>
      </c>
      <c r="E32" s="22" t="s">
        <v>0</v>
      </c>
      <c r="F32" s="22" t="s">
        <v>0</v>
      </c>
      <c r="G32" s="35" t="s">
        <v>0</v>
      </c>
    </row>
    <row r="33" spans="1:7" ht="9.75" customHeight="1">
      <c r="A33" s="170"/>
      <c r="B33" s="36" t="s">
        <v>28</v>
      </c>
      <c r="C33" s="7">
        <v>2106040</v>
      </c>
      <c r="D33" s="7">
        <f>ROUND(C33/$C$30*100,0)</f>
        <v>96</v>
      </c>
      <c r="E33" s="22" t="s">
        <v>0</v>
      </c>
      <c r="F33" s="22" t="s">
        <v>0</v>
      </c>
      <c r="G33" s="35" t="s">
        <v>0</v>
      </c>
    </row>
    <row r="34" spans="1:7" ht="9.75" customHeight="1">
      <c r="A34" s="170"/>
      <c r="B34" s="34" t="s">
        <v>21</v>
      </c>
      <c r="C34" s="7">
        <v>70064</v>
      </c>
      <c r="D34" s="7">
        <f>ROUND(C34/$C$30*100,0)</f>
        <v>3</v>
      </c>
      <c r="E34" s="22" t="s">
        <v>0</v>
      </c>
      <c r="F34" s="22" t="s">
        <v>0</v>
      </c>
      <c r="G34" s="35" t="s">
        <v>0</v>
      </c>
    </row>
    <row r="35" spans="1:7" ht="9.75" customHeight="1">
      <c r="A35" s="23"/>
      <c r="B35" s="5"/>
      <c r="C35" s="7"/>
      <c r="D35" s="7"/>
      <c r="E35" s="7"/>
      <c r="F35" s="26"/>
      <c r="G35" s="24"/>
    </row>
    <row r="36" spans="1:7" ht="9.75" customHeight="1">
      <c r="A36" s="170" t="s">
        <v>29</v>
      </c>
      <c r="B36" s="155" t="s">
        <v>7</v>
      </c>
      <c r="C36" s="138">
        <v>470509</v>
      </c>
      <c r="D36" s="138">
        <f>SUM(D38:D40)</f>
        <v>100</v>
      </c>
      <c r="E36" s="138">
        <v>460190</v>
      </c>
      <c r="F36" s="138">
        <v>50401</v>
      </c>
      <c r="G36" s="33">
        <v>9421</v>
      </c>
    </row>
    <row r="37" spans="1:7" ht="9.75" customHeight="1">
      <c r="A37" s="170"/>
      <c r="B37" s="155"/>
      <c r="C37" s="138"/>
      <c r="D37" s="138"/>
      <c r="E37" s="138"/>
      <c r="F37" s="138"/>
      <c r="G37" s="25">
        <v>8498</v>
      </c>
    </row>
    <row r="38" spans="1:7" ht="9.75" customHeight="1">
      <c r="A38" s="170"/>
      <c r="B38" s="34" t="s">
        <v>14</v>
      </c>
      <c r="C38" s="7">
        <v>421</v>
      </c>
      <c r="D38" s="105">
        <f>ROUND(C38/$C$36*100,0)</f>
        <v>0</v>
      </c>
      <c r="E38" s="22" t="s">
        <v>0</v>
      </c>
      <c r="F38" s="22" t="s">
        <v>0</v>
      </c>
      <c r="G38" s="35" t="s">
        <v>0</v>
      </c>
    </row>
    <row r="39" spans="1:7" ht="9.75" customHeight="1">
      <c r="A39" s="170"/>
      <c r="B39" s="36" t="s">
        <v>28</v>
      </c>
      <c r="C39" s="7">
        <v>241024</v>
      </c>
      <c r="D39" s="7">
        <f>ROUND(C39/$C$36*100,0)</f>
        <v>51</v>
      </c>
      <c r="E39" s="22" t="s">
        <v>0</v>
      </c>
      <c r="F39" s="22" t="s">
        <v>0</v>
      </c>
      <c r="G39" s="35" t="s">
        <v>0</v>
      </c>
    </row>
    <row r="40" spans="1:7" ht="9.75" customHeight="1">
      <c r="A40" s="170"/>
      <c r="B40" s="34" t="s">
        <v>21</v>
      </c>
      <c r="C40" s="7">
        <v>229064</v>
      </c>
      <c r="D40" s="7">
        <f>ROUND(C40/$C$36*100,0)</f>
        <v>49</v>
      </c>
      <c r="E40" s="22" t="s">
        <v>0</v>
      </c>
      <c r="F40" s="22" t="s">
        <v>0</v>
      </c>
      <c r="G40" s="35" t="s">
        <v>0</v>
      </c>
    </row>
    <row r="41" spans="1:7" ht="9.75" customHeight="1">
      <c r="A41" s="168" t="s">
        <v>30</v>
      </c>
      <c r="B41" s="169"/>
      <c r="C41" s="7">
        <v>5489844</v>
      </c>
      <c r="D41" s="22" t="s">
        <v>31</v>
      </c>
      <c r="E41" s="22" t="s">
        <v>31</v>
      </c>
      <c r="F41" s="22" t="s">
        <v>31</v>
      </c>
      <c r="G41" s="35" t="s">
        <v>31</v>
      </c>
    </row>
    <row r="42" spans="1:7" ht="9.75" customHeight="1">
      <c r="A42" s="6"/>
      <c r="B42" s="16"/>
      <c r="C42" s="42"/>
      <c r="D42" s="42"/>
      <c r="E42" s="42"/>
      <c r="F42" s="42"/>
      <c r="G42" s="43"/>
    </row>
    <row r="43" spans="1:7" ht="9.75" customHeight="1">
      <c r="A43" s="170" t="s">
        <v>33</v>
      </c>
      <c r="B43" s="155" t="s">
        <v>7</v>
      </c>
      <c r="C43" s="171" t="s">
        <v>0</v>
      </c>
      <c r="D43" s="171" t="s">
        <v>0</v>
      </c>
      <c r="E43" s="171" t="s">
        <v>0</v>
      </c>
      <c r="F43" s="171" t="s">
        <v>0</v>
      </c>
      <c r="G43" s="163" t="s">
        <v>0</v>
      </c>
    </row>
    <row r="44" spans="1:7" ht="9.75" customHeight="1">
      <c r="A44" s="170"/>
      <c r="B44" s="155"/>
      <c r="C44" s="171"/>
      <c r="D44" s="171"/>
      <c r="E44" s="171"/>
      <c r="F44" s="171"/>
      <c r="G44" s="163"/>
    </row>
    <row r="45" spans="1:7" ht="9.75" customHeight="1">
      <c r="A45" s="170"/>
      <c r="B45" s="34" t="s">
        <v>34</v>
      </c>
      <c r="C45" s="22" t="s">
        <v>37</v>
      </c>
      <c r="D45" s="22" t="s">
        <v>37</v>
      </c>
      <c r="E45" s="22" t="s">
        <v>37</v>
      </c>
      <c r="F45" s="22" t="s">
        <v>37</v>
      </c>
      <c r="G45" s="35" t="s">
        <v>37</v>
      </c>
    </row>
    <row r="46" spans="1:7" ht="9.75" customHeight="1">
      <c r="A46" s="170"/>
      <c r="B46" s="36" t="s">
        <v>38</v>
      </c>
      <c r="C46" s="22" t="s">
        <v>37</v>
      </c>
      <c r="D46" s="22" t="s">
        <v>37</v>
      </c>
      <c r="E46" s="22" t="s">
        <v>37</v>
      </c>
      <c r="F46" s="22" t="s">
        <v>37</v>
      </c>
      <c r="G46" s="35" t="s">
        <v>37</v>
      </c>
    </row>
    <row r="47" spans="1:7" ht="9.75" customHeight="1">
      <c r="A47" s="170"/>
      <c r="B47" s="34" t="s">
        <v>35</v>
      </c>
      <c r="C47" s="22" t="s">
        <v>36</v>
      </c>
      <c r="D47" s="22" t="s">
        <v>36</v>
      </c>
      <c r="E47" s="22" t="s">
        <v>36</v>
      </c>
      <c r="F47" s="22" t="s">
        <v>36</v>
      </c>
      <c r="G47" s="35" t="s">
        <v>36</v>
      </c>
    </row>
    <row r="48" spans="1:7" ht="3" customHeight="1">
      <c r="A48" s="37"/>
      <c r="B48" s="38"/>
      <c r="C48" s="9"/>
      <c r="D48" s="39"/>
      <c r="E48" s="39"/>
      <c r="F48" s="39"/>
      <c r="G48" s="40"/>
    </row>
  </sheetData>
  <mergeCells count="43">
    <mergeCell ref="A2:B3"/>
    <mergeCell ref="C2:D2"/>
    <mergeCell ref="E2:E3"/>
    <mergeCell ref="F2:F3"/>
    <mergeCell ref="F5:F6"/>
    <mergeCell ref="A11:A15"/>
    <mergeCell ref="B11:B12"/>
    <mergeCell ref="C11:C12"/>
    <mergeCell ref="D11:D12"/>
    <mergeCell ref="E11:E12"/>
    <mergeCell ref="F11:F12"/>
    <mergeCell ref="A5:A9"/>
    <mergeCell ref="B5:B6"/>
    <mergeCell ref="C5:C6"/>
    <mergeCell ref="A16:B16"/>
    <mergeCell ref="A27:B28"/>
    <mergeCell ref="C27:D27"/>
    <mergeCell ref="E5:E6"/>
    <mergeCell ref="D5:D6"/>
    <mergeCell ref="E27:E28"/>
    <mergeCell ref="F27:F28"/>
    <mergeCell ref="A30:A34"/>
    <mergeCell ref="B30:B31"/>
    <mergeCell ref="C30:C31"/>
    <mergeCell ref="D30:D31"/>
    <mergeCell ref="E30:E31"/>
    <mergeCell ref="F30:F31"/>
    <mergeCell ref="E43:E44"/>
    <mergeCell ref="F43:F44"/>
    <mergeCell ref="A36:A40"/>
    <mergeCell ref="B36:B37"/>
    <mergeCell ref="C36:C37"/>
    <mergeCell ref="D36:D37"/>
    <mergeCell ref="G43:G44"/>
    <mergeCell ref="A1:C1"/>
    <mergeCell ref="A26:C26"/>
    <mergeCell ref="E36:E37"/>
    <mergeCell ref="F36:F37"/>
    <mergeCell ref="A41:B41"/>
    <mergeCell ref="A43:A47"/>
    <mergeCell ref="B43:B44"/>
    <mergeCell ref="C43:C44"/>
    <mergeCell ref="D43:D44"/>
  </mergeCells>
  <printOptions horizontalCentered="1"/>
  <pageMargins left="0.2755905511811024" right="0.2755905511811024" top="0.3937007874015748" bottom="0.35433070866141736" header="0.5118110236220472" footer="0.2362204724409449"/>
  <pageSetup firstPageNumber="61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zoomScaleSheetLayoutView="130" workbookViewId="0" topLeftCell="A2">
      <selection activeCell="E4" sqref="E4"/>
    </sheetView>
  </sheetViews>
  <sheetFormatPr defaultColWidth="9.00390625" defaultRowHeight="9.75" customHeight="1"/>
  <cols>
    <col min="1" max="1" width="2.125" style="2" customWidth="1"/>
    <col min="2" max="2" width="10.25390625" style="2" bestFit="1" customWidth="1"/>
    <col min="3" max="3" width="7.125" style="2" customWidth="1"/>
    <col min="4" max="4" width="5.25390625" style="2" bestFit="1" customWidth="1"/>
    <col min="5" max="5" width="7.125" style="2" customWidth="1"/>
    <col min="6" max="6" width="6.50390625" style="2" bestFit="1" customWidth="1"/>
    <col min="7" max="7" width="7.375" style="41" customWidth="1"/>
    <col min="8" max="16384" width="9.00390625" style="2" customWidth="1"/>
  </cols>
  <sheetData>
    <row r="1" spans="1:7" ht="9.75" customHeight="1">
      <c r="A1" s="164" t="s">
        <v>39</v>
      </c>
      <c r="B1" s="164"/>
      <c r="C1" s="164"/>
      <c r="D1" s="164"/>
      <c r="E1" s="4"/>
      <c r="F1" s="4"/>
      <c r="G1" s="20" t="s">
        <v>52</v>
      </c>
    </row>
    <row r="2" spans="1:7" ht="9.75" customHeight="1">
      <c r="A2" s="120" t="s">
        <v>25</v>
      </c>
      <c r="B2" s="174"/>
      <c r="C2" s="119" t="s">
        <v>8</v>
      </c>
      <c r="D2" s="177"/>
      <c r="E2" s="178" t="s">
        <v>26</v>
      </c>
      <c r="F2" s="172" t="s">
        <v>9</v>
      </c>
      <c r="G2" s="27" t="s">
        <v>10</v>
      </c>
    </row>
    <row r="3" spans="1:7" ht="9.75" customHeight="1">
      <c r="A3" s="175"/>
      <c r="B3" s="176"/>
      <c r="C3" s="28" t="s">
        <v>11</v>
      </c>
      <c r="D3" s="14" t="s">
        <v>12</v>
      </c>
      <c r="E3" s="179"/>
      <c r="F3" s="173"/>
      <c r="G3" s="29" t="s">
        <v>13</v>
      </c>
    </row>
    <row r="4" spans="1:7" ht="9.75" customHeight="1">
      <c r="A4" s="15"/>
      <c r="B4" s="30"/>
      <c r="C4" s="31" t="s">
        <v>17</v>
      </c>
      <c r="D4" s="31" t="s">
        <v>18</v>
      </c>
      <c r="E4" s="31" t="s">
        <v>17</v>
      </c>
      <c r="F4" s="31" t="s">
        <v>17</v>
      </c>
      <c r="G4" s="32" t="s">
        <v>17</v>
      </c>
    </row>
    <row r="5" spans="1:7" ht="9.75" customHeight="1">
      <c r="A5" s="170" t="s">
        <v>27</v>
      </c>
      <c r="B5" s="155" t="s">
        <v>7</v>
      </c>
      <c r="C5" s="138">
        <v>1579237</v>
      </c>
      <c r="D5" s="138">
        <f>SUM(D7:D9)</f>
        <v>100</v>
      </c>
      <c r="E5" s="138">
        <v>1577493</v>
      </c>
      <c r="F5" s="138">
        <v>20905</v>
      </c>
      <c r="G5" s="44" t="s">
        <v>96</v>
      </c>
    </row>
    <row r="6" spans="1:7" ht="9.75" customHeight="1">
      <c r="A6" s="170"/>
      <c r="B6" s="155"/>
      <c r="C6" s="138"/>
      <c r="D6" s="138"/>
      <c r="E6" s="138"/>
      <c r="F6" s="138"/>
      <c r="G6" s="107" t="s">
        <v>98</v>
      </c>
    </row>
    <row r="7" spans="1:7" ht="9.75" customHeight="1">
      <c r="A7" s="170"/>
      <c r="B7" s="34" t="s">
        <v>14</v>
      </c>
      <c r="C7" s="7">
        <v>8182</v>
      </c>
      <c r="D7" s="7">
        <f>ROUND(C7/$C$5*100,0)</f>
        <v>1</v>
      </c>
      <c r="E7" s="22" t="s">
        <v>0</v>
      </c>
      <c r="F7" s="22" t="s">
        <v>0</v>
      </c>
      <c r="G7" s="44" t="s">
        <v>96</v>
      </c>
    </row>
    <row r="8" spans="1:7" ht="9.75" customHeight="1">
      <c r="A8" s="170"/>
      <c r="B8" s="36" t="s">
        <v>28</v>
      </c>
      <c r="C8" s="7">
        <v>1373258</v>
      </c>
      <c r="D8" s="7">
        <f>ROUND(C8/$C$5*100,0)</f>
        <v>87</v>
      </c>
      <c r="E8" s="22" t="s">
        <v>0</v>
      </c>
      <c r="F8" s="22" t="s">
        <v>0</v>
      </c>
      <c r="G8" s="44" t="s">
        <v>0</v>
      </c>
    </row>
    <row r="9" spans="1:7" ht="9.75" customHeight="1">
      <c r="A9" s="170"/>
      <c r="B9" s="34" t="s">
        <v>21</v>
      </c>
      <c r="C9" s="7">
        <v>197797</v>
      </c>
      <c r="D9" s="7">
        <f>ROUND(C9/$C$5*100,0)-1</f>
        <v>12</v>
      </c>
      <c r="E9" s="22" t="s">
        <v>0</v>
      </c>
      <c r="F9" s="22" t="s">
        <v>0</v>
      </c>
      <c r="G9" s="44" t="s">
        <v>0</v>
      </c>
    </row>
    <row r="10" spans="1:7" ht="8.25" customHeight="1">
      <c r="A10" s="23"/>
      <c r="B10" s="5"/>
      <c r="C10" s="7"/>
      <c r="D10" s="7"/>
      <c r="E10" s="7"/>
      <c r="F10" s="26"/>
      <c r="G10" s="24"/>
    </row>
    <row r="11" spans="1:7" ht="9.75" customHeight="1">
      <c r="A11" s="170" t="s">
        <v>29</v>
      </c>
      <c r="B11" s="155" t="s">
        <v>7</v>
      </c>
      <c r="C11" s="138">
        <v>316156</v>
      </c>
      <c r="D11" s="138">
        <f>SUM(D13:D15)</f>
        <v>100</v>
      </c>
      <c r="E11" s="138">
        <v>282422</v>
      </c>
      <c r="F11" s="138">
        <v>19905</v>
      </c>
      <c r="G11" s="33">
        <v>602</v>
      </c>
    </row>
    <row r="12" spans="1:7" ht="9.75" customHeight="1">
      <c r="A12" s="170"/>
      <c r="B12" s="155"/>
      <c r="C12" s="138"/>
      <c r="D12" s="138"/>
      <c r="E12" s="138"/>
      <c r="F12" s="138"/>
      <c r="G12" s="25">
        <v>507</v>
      </c>
    </row>
    <row r="13" spans="1:7" ht="9.75" customHeight="1">
      <c r="A13" s="170"/>
      <c r="B13" s="34" t="s">
        <v>14</v>
      </c>
      <c r="C13" s="7">
        <v>1689</v>
      </c>
      <c r="D13" s="7">
        <f>ROUND(C13/$C$11*100,0)</f>
        <v>1</v>
      </c>
      <c r="E13" s="22" t="s">
        <v>0</v>
      </c>
      <c r="F13" s="22" t="s">
        <v>0</v>
      </c>
      <c r="G13" s="44" t="s">
        <v>0</v>
      </c>
    </row>
    <row r="14" spans="1:7" ht="9.75" customHeight="1">
      <c r="A14" s="170"/>
      <c r="B14" s="36" t="s">
        <v>28</v>
      </c>
      <c r="C14" s="7">
        <v>289050</v>
      </c>
      <c r="D14" s="7">
        <f>ROUND(C14/$C$11*100,0)</f>
        <v>91</v>
      </c>
      <c r="E14" s="22" t="s">
        <v>0</v>
      </c>
      <c r="F14" s="22" t="s">
        <v>0</v>
      </c>
      <c r="G14" s="44" t="s">
        <v>0</v>
      </c>
    </row>
    <row r="15" spans="1:7" ht="9.75" customHeight="1">
      <c r="A15" s="170"/>
      <c r="B15" s="34" t="s">
        <v>21</v>
      </c>
      <c r="C15" s="7">
        <v>25417</v>
      </c>
      <c r="D15" s="7">
        <f>ROUND(C15/$C$11*100,0)</f>
        <v>8</v>
      </c>
      <c r="E15" s="22" t="s">
        <v>0</v>
      </c>
      <c r="F15" s="22" t="s">
        <v>0</v>
      </c>
      <c r="G15" s="44" t="s">
        <v>0</v>
      </c>
    </row>
    <row r="16" spans="1:7" ht="9.75" customHeight="1">
      <c r="A16" s="168" t="s">
        <v>30</v>
      </c>
      <c r="B16" s="169"/>
      <c r="C16" s="7">
        <v>3507852</v>
      </c>
      <c r="D16" s="22" t="s">
        <v>99</v>
      </c>
      <c r="E16" s="22" t="s">
        <v>31</v>
      </c>
      <c r="F16" s="22" t="s">
        <v>31</v>
      </c>
      <c r="G16" s="45" t="s">
        <v>31</v>
      </c>
    </row>
    <row r="17" spans="1:7" ht="8.25" customHeight="1">
      <c r="A17" s="6"/>
      <c r="B17" s="16"/>
      <c r="C17" s="42"/>
      <c r="D17" s="42"/>
      <c r="E17" s="42"/>
      <c r="F17" s="42"/>
      <c r="G17" s="43"/>
    </row>
    <row r="18" spans="1:7" ht="9.75" customHeight="1">
      <c r="A18" s="170" t="s">
        <v>33</v>
      </c>
      <c r="B18" s="155" t="s">
        <v>7</v>
      </c>
      <c r="C18" s="138">
        <v>2859</v>
      </c>
      <c r="D18" s="138">
        <f>SUM(D20:D22)</f>
        <v>100</v>
      </c>
      <c r="E18" s="171" t="s">
        <v>1</v>
      </c>
      <c r="F18" s="171" t="s">
        <v>1</v>
      </c>
      <c r="G18" s="44" t="s">
        <v>0</v>
      </c>
    </row>
    <row r="19" spans="1:7" ht="9.75" customHeight="1">
      <c r="A19" s="170"/>
      <c r="B19" s="155"/>
      <c r="C19" s="138"/>
      <c r="D19" s="138"/>
      <c r="E19" s="171"/>
      <c r="F19" s="171"/>
      <c r="G19" s="107" t="s">
        <v>98</v>
      </c>
    </row>
    <row r="20" spans="1:7" ht="9.75" customHeight="1">
      <c r="A20" s="170"/>
      <c r="B20" s="34" t="s">
        <v>34</v>
      </c>
      <c r="C20" s="105">
        <v>0</v>
      </c>
      <c r="D20" s="105">
        <f>ROUND(C20/$C$18*100,0)</f>
        <v>0</v>
      </c>
      <c r="E20" s="22" t="s">
        <v>41</v>
      </c>
      <c r="F20" s="22" t="s">
        <v>41</v>
      </c>
      <c r="G20" s="44" t="s">
        <v>41</v>
      </c>
    </row>
    <row r="21" spans="1:7" ht="9.75" customHeight="1">
      <c r="A21" s="170"/>
      <c r="B21" s="36" t="s">
        <v>42</v>
      </c>
      <c r="C21" s="7">
        <v>2255</v>
      </c>
      <c r="D21" s="7">
        <f>ROUND(C21/$C$18*100,0)</f>
        <v>79</v>
      </c>
      <c r="E21" s="22" t="s">
        <v>41</v>
      </c>
      <c r="F21" s="22" t="s">
        <v>41</v>
      </c>
      <c r="G21" s="44" t="s">
        <v>41</v>
      </c>
    </row>
    <row r="22" spans="1:7" ht="9.75" customHeight="1">
      <c r="A22" s="170"/>
      <c r="B22" s="34" t="s">
        <v>35</v>
      </c>
      <c r="C22" s="7">
        <v>604</v>
      </c>
      <c r="D22" s="7">
        <f>ROUND(C22/$C$18*100,0)</f>
        <v>21</v>
      </c>
      <c r="E22" s="22" t="s">
        <v>36</v>
      </c>
      <c r="F22" s="22" t="s">
        <v>36</v>
      </c>
      <c r="G22" s="45" t="s">
        <v>36</v>
      </c>
    </row>
    <row r="23" spans="1:7" ht="3.75" customHeight="1">
      <c r="A23" s="37"/>
      <c r="B23" s="38"/>
      <c r="C23" s="9"/>
      <c r="D23" s="39"/>
      <c r="E23" s="39"/>
      <c r="F23" s="39"/>
      <c r="G23" s="40"/>
    </row>
    <row r="24" spans="1:6" ht="9.75" customHeight="1">
      <c r="A24" s="46" t="s">
        <v>40</v>
      </c>
      <c r="B24" s="47"/>
      <c r="C24" s="41"/>
      <c r="D24" s="41"/>
      <c r="E24" s="41"/>
      <c r="F24" s="41"/>
    </row>
    <row r="25" ht="15" customHeight="1"/>
    <row r="26" spans="1:7" ht="9.75" customHeight="1">
      <c r="A26" s="164" t="s">
        <v>100</v>
      </c>
      <c r="B26" s="164"/>
      <c r="C26" s="164"/>
      <c r="D26" s="164"/>
      <c r="E26" s="4"/>
      <c r="F26" s="4"/>
      <c r="G26" s="20" t="s">
        <v>52</v>
      </c>
    </row>
    <row r="27" spans="1:7" ht="9.75" customHeight="1">
      <c r="A27" s="120" t="s">
        <v>25</v>
      </c>
      <c r="B27" s="174"/>
      <c r="C27" s="119" t="s">
        <v>8</v>
      </c>
      <c r="D27" s="177"/>
      <c r="E27" s="178" t="s">
        <v>26</v>
      </c>
      <c r="F27" s="172" t="s">
        <v>9</v>
      </c>
      <c r="G27" s="27" t="s">
        <v>10</v>
      </c>
    </row>
    <row r="28" spans="1:7" ht="9.75" customHeight="1">
      <c r="A28" s="175"/>
      <c r="B28" s="176"/>
      <c r="C28" s="28" t="s">
        <v>11</v>
      </c>
      <c r="D28" s="14" t="s">
        <v>12</v>
      </c>
      <c r="E28" s="179"/>
      <c r="F28" s="173"/>
      <c r="G28" s="29" t="s">
        <v>13</v>
      </c>
    </row>
    <row r="29" spans="1:7" ht="9.75" customHeight="1">
      <c r="A29" s="15"/>
      <c r="B29" s="30"/>
      <c r="C29" s="31" t="s">
        <v>17</v>
      </c>
      <c r="D29" s="31" t="s">
        <v>18</v>
      </c>
      <c r="E29" s="31" t="s">
        <v>17</v>
      </c>
      <c r="F29" s="31" t="s">
        <v>17</v>
      </c>
      <c r="G29" s="32" t="s">
        <v>17</v>
      </c>
    </row>
    <row r="30" spans="1:7" ht="9.75" customHeight="1">
      <c r="A30" s="170" t="s">
        <v>27</v>
      </c>
      <c r="B30" s="155" t="s">
        <v>7</v>
      </c>
      <c r="C30" s="138">
        <v>179727</v>
      </c>
      <c r="D30" s="138">
        <f>SUM(D32:D34)</f>
        <v>100</v>
      </c>
      <c r="E30" s="138">
        <v>308127</v>
      </c>
      <c r="F30" s="138">
        <v>133756</v>
      </c>
      <c r="G30" s="106" t="s">
        <v>97</v>
      </c>
    </row>
    <row r="31" spans="1:7" ht="9.75" customHeight="1">
      <c r="A31" s="170"/>
      <c r="B31" s="155"/>
      <c r="C31" s="138"/>
      <c r="D31" s="138"/>
      <c r="E31" s="138"/>
      <c r="F31" s="138"/>
      <c r="G31" s="107" t="s">
        <v>98</v>
      </c>
    </row>
    <row r="32" spans="1:7" ht="9.75" customHeight="1">
      <c r="A32" s="170"/>
      <c r="B32" s="34" t="s">
        <v>14</v>
      </c>
      <c r="C32" s="108">
        <v>207</v>
      </c>
      <c r="D32" s="105">
        <f>ROUND(C32/$C$30*100,0)</f>
        <v>0</v>
      </c>
      <c r="E32" s="22" t="s">
        <v>0</v>
      </c>
      <c r="F32" s="22" t="s">
        <v>0</v>
      </c>
      <c r="G32" s="44" t="s">
        <v>0</v>
      </c>
    </row>
    <row r="33" spans="1:7" ht="9.75" customHeight="1">
      <c r="A33" s="170"/>
      <c r="B33" s="36" t="s">
        <v>28</v>
      </c>
      <c r="C33" s="7">
        <v>168476</v>
      </c>
      <c r="D33" s="7">
        <f>ROUND(C33/$C$30*100,0)</f>
        <v>94</v>
      </c>
      <c r="E33" s="22" t="s">
        <v>0</v>
      </c>
      <c r="F33" s="22" t="s">
        <v>0</v>
      </c>
      <c r="G33" s="44" t="s">
        <v>0</v>
      </c>
    </row>
    <row r="34" spans="1:7" ht="9.75" customHeight="1">
      <c r="A34" s="170"/>
      <c r="B34" s="34" t="s">
        <v>21</v>
      </c>
      <c r="C34" s="7">
        <v>11044</v>
      </c>
      <c r="D34" s="7">
        <f>ROUND(C34/$C$30*100,0)</f>
        <v>6</v>
      </c>
      <c r="E34" s="22" t="s">
        <v>0</v>
      </c>
      <c r="F34" s="22" t="s">
        <v>0</v>
      </c>
      <c r="G34" s="44" t="s">
        <v>0</v>
      </c>
    </row>
    <row r="35" spans="1:7" ht="8.25" customHeight="1">
      <c r="A35" s="23"/>
      <c r="B35" s="5"/>
      <c r="C35" s="7"/>
      <c r="D35" s="7"/>
      <c r="E35" s="7"/>
      <c r="F35" s="26"/>
      <c r="G35" s="24"/>
    </row>
    <row r="36" spans="1:7" ht="9.75" customHeight="1">
      <c r="A36" s="170" t="s">
        <v>29</v>
      </c>
      <c r="B36" s="155" t="s">
        <v>7</v>
      </c>
      <c r="C36" s="138">
        <v>23391</v>
      </c>
      <c r="D36" s="138">
        <f>SUM(D38:D40)</f>
        <v>100</v>
      </c>
      <c r="E36" s="138">
        <v>40953</v>
      </c>
      <c r="F36" s="138">
        <v>18135</v>
      </c>
      <c r="G36" s="44" t="s">
        <v>0</v>
      </c>
    </row>
    <row r="37" spans="1:7" ht="9.75" customHeight="1">
      <c r="A37" s="170"/>
      <c r="B37" s="155"/>
      <c r="C37" s="138"/>
      <c r="D37" s="138"/>
      <c r="E37" s="138"/>
      <c r="F37" s="138"/>
      <c r="G37" s="107" t="s">
        <v>98</v>
      </c>
    </row>
    <row r="38" spans="1:7" ht="9.75" customHeight="1">
      <c r="A38" s="170"/>
      <c r="B38" s="34" t="s">
        <v>14</v>
      </c>
      <c r="C38" s="105">
        <v>0</v>
      </c>
      <c r="D38" s="105">
        <f>ROUND(C38/$C$36*100,0)</f>
        <v>0</v>
      </c>
      <c r="E38" s="22" t="s">
        <v>0</v>
      </c>
      <c r="F38" s="22" t="s">
        <v>0</v>
      </c>
      <c r="G38" s="44" t="s">
        <v>0</v>
      </c>
    </row>
    <row r="39" spans="1:7" ht="9.75" customHeight="1">
      <c r="A39" s="170"/>
      <c r="B39" s="36" t="s">
        <v>28</v>
      </c>
      <c r="C39" s="7">
        <v>21663</v>
      </c>
      <c r="D39" s="7">
        <f>ROUND(C39/$C$36*100,0)</f>
        <v>93</v>
      </c>
      <c r="E39" s="22" t="s">
        <v>0</v>
      </c>
      <c r="F39" s="22" t="s">
        <v>0</v>
      </c>
      <c r="G39" s="44" t="s">
        <v>0</v>
      </c>
    </row>
    <row r="40" spans="1:7" ht="9.75" customHeight="1">
      <c r="A40" s="170"/>
      <c r="B40" s="34" t="s">
        <v>21</v>
      </c>
      <c r="C40" s="7">
        <v>1728</v>
      </c>
      <c r="D40" s="7">
        <f>ROUND(C40/$C$36*100,0)</f>
        <v>7</v>
      </c>
      <c r="E40" s="22" t="s">
        <v>0</v>
      </c>
      <c r="F40" s="22" t="s">
        <v>0</v>
      </c>
      <c r="G40" s="44" t="s">
        <v>0</v>
      </c>
    </row>
    <row r="41" spans="1:7" ht="9.75" customHeight="1">
      <c r="A41" s="168" t="s">
        <v>30</v>
      </c>
      <c r="B41" s="169"/>
      <c r="C41" s="7">
        <v>157581</v>
      </c>
      <c r="D41" s="22" t="s">
        <v>31</v>
      </c>
      <c r="E41" s="22" t="s">
        <v>31</v>
      </c>
      <c r="F41" s="22" t="s">
        <v>31</v>
      </c>
      <c r="G41" s="44" t="s">
        <v>31</v>
      </c>
    </row>
    <row r="42" spans="1:7" ht="8.25" customHeight="1">
      <c r="A42" s="6"/>
      <c r="B42" s="16"/>
      <c r="C42" s="42"/>
      <c r="D42" s="42"/>
      <c r="E42" s="26"/>
      <c r="F42" s="26"/>
      <c r="G42" s="24"/>
    </row>
    <row r="43" spans="1:7" ht="9.75" customHeight="1">
      <c r="A43" s="170" t="s">
        <v>33</v>
      </c>
      <c r="B43" s="155" t="s">
        <v>7</v>
      </c>
      <c r="C43" s="138">
        <v>11552</v>
      </c>
      <c r="D43" s="138">
        <f>SUM(D45:D47)</f>
        <v>100</v>
      </c>
      <c r="E43" s="138">
        <v>8118</v>
      </c>
      <c r="F43" s="171">
        <v>2900</v>
      </c>
      <c r="G43" s="44" t="s">
        <v>0</v>
      </c>
    </row>
    <row r="44" spans="1:7" ht="9.75" customHeight="1">
      <c r="A44" s="170"/>
      <c r="B44" s="155"/>
      <c r="C44" s="138"/>
      <c r="D44" s="138"/>
      <c r="E44" s="138"/>
      <c r="F44" s="171"/>
      <c r="G44" s="107" t="s">
        <v>98</v>
      </c>
    </row>
    <row r="45" spans="1:7" ht="9.75" customHeight="1">
      <c r="A45" s="170"/>
      <c r="B45" s="34" t="s">
        <v>34</v>
      </c>
      <c r="C45" s="7">
        <v>10</v>
      </c>
      <c r="D45" s="105">
        <f>ROUND(C45/$C$43*100,0)</f>
        <v>0</v>
      </c>
      <c r="E45" s="22" t="s">
        <v>43</v>
      </c>
      <c r="F45" s="22" t="s">
        <v>43</v>
      </c>
      <c r="G45" s="44" t="s">
        <v>43</v>
      </c>
    </row>
    <row r="46" spans="1:7" ht="9.75" customHeight="1">
      <c r="A46" s="170"/>
      <c r="B46" s="36" t="s">
        <v>44</v>
      </c>
      <c r="C46" s="7">
        <v>11510</v>
      </c>
      <c r="D46" s="108">
        <f>ROUND(C46/$C$43*100,0)</f>
        <v>100</v>
      </c>
      <c r="E46" s="22" t="s">
        <v>43</v>
      </c>
      <c r="F46" s="22" t="s">
        <v>43</v>
      </c>
      <c r="G46" s="44" t="s">
        <v>43</v>
      </c>
    </row>
    <row r="47" spans="1:7" ht="9.75" customHeight="1">
      <c r="A47" s="170"/>
      <c r="B47" s="34" t="s">
        <v>35</v>
      </c>
      <c r="C47" s="7">
        <v>32</v>
      </c>
      <c r="D47" s="105">
        <f>ROUND(C47/$C$43*100,0)</f>
        <v>0</v>
      </c>
      <c r="E47" s="22" t="s">
        <v>36</v>
      </c>
      <c r="F47" s="22" t="s">
        <v>36</v>
      </c>
      <c r="G47" s="45" t="s">
        <v>36</v>
      </c>
    </row>
    <row r="48" spans="1:7" ht="3.75" customHeight="1">
      <c r="A48" s="37"/>
      <c r="B48" s="38"/>
      <c r="C48" s="9"/>
      <c r="D48" s="39"/>
      <c r="E48" s="39"/>
      <c r="F48" s="39"/>
      <c r="G48" s="40"/>
    </row>
  </sheetData>
  <mergeCells count="48">
    <mergeCell ref="D43:D44"/>
    <mergeCell ref="E43:E44"/>
    <mergeCell ref="F43:F44"/>
    <mergeCell ref="A41:B41"/>
    <mergeCell ref="A43:A47"/>
    <mergeCell ref="B43:B44"/>
    <mergeCell ref="C43:C44"/>
    <mergeCell ref="E30:E31"/>
    <mergeCell ref="F30:F31"/>
    <mergeCell ref="A36:A40"/>
    <mergeCell ref="B36:B37"/>
    <mergeCell ref="C36:C37"/>
    <mergeCell ref="D36:D37"/>
    <mergeCell ref="E36:E37"/>
    <mergeCell ref="F36:F37"/>
    <mergeCell ref="A30:A34"/>
    <mergeCell ref="B30:B31"/>
    <mergeCell ref="C30:C31"/>
    <mergeCell ref="D30:D31"/>
    <mergeCell ref="A27:B28"/>
    <mergeCell ref="C27:D27"/>
    <mergeCell ref="E27:E28"/>
    <mergeCell ref="F27:F28"/>
    <mergeCell ref="D18:D19"/>
    <mergeCell ref="E18:E19"/>
    <mergeCell ref="F18:F19"/>
    <mergeCell ref="A26:D26"/>
    <mergeCell ref="E11:E12"/>
    <mergeCell ref="F11:F12"/>
    <mergeCell ref="A16:B16"/>
    <mergeCell ref="A18:A22"/>
    <mergeCell ref="B18:B19"/>
    <mergeCell ref="C18:C19"/>
    <mergeCell ref="A11:A15"/>
    <mergeCell ref="B11:B12"/>
    <mergeCell ref="C11:C12"/>
    <mergeCell ref="D11:D12"/>
    <mergeCell ref="A1:D1"/>
    <mergeCell ref="A2:B3"/>
    <mergeCell ref="C2:D2"/>
    <mergeCell ref="E2:E3"/>
    <mergeCell ref="F2:F3"/>
    <mergeCell ref="A5:A9"/>
    <mergeCell ref="B5:B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35433070866141736" header="0.5118110236220472" footer="0.2362204724409449"/>
  <pageSetup firstPageNumber="62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2009-08-21T02:18:04Z</cp:lastPrinted>
  <dcterms:created xsi:type="dcterms:W3CDTF">2007-02-22T08:07:55Z</dcterms:created>
  <dcterms:modified xsi:type="dcterms:W3CDTF">2009-09-17T09:12:03Z</dcterms:modified>
  <cp:category/>
  <cp:version/>
  <cp:contentType/>
  <cp:contentStatus/>
</cp:coreProperties>
</file>