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5"/>
  </bookViews>
  <sheets>
    <sheet name="38" sheetId="1" r:id="rId1"/>
    <sheet name="39" sheetId="2" r:id="rId2"/>
    <sheet name="40-41" sheetId="3" r:id="rId3"/>
    <sheet name="42-43" sheetId="4" r:id="rId4"/>
    <sheet name="44-45" sheetId="5" r:id="rId5"/>
    <sheet name="46-47" sheetId="6" r:id="rId6"/>
  </sheets>
  <definedNames/>
  <calcPr fullCalcOnLoad="1"/>
</workbook>
</file>

<file path=xl/sharedStrings.xml><?xml version="1.0" encoding="utf-8"?>
<sst xmlns="http://schemas.openxmlformats.org/spreadsheetml/2006/main" count="339" uniqueCount="121">
  <si>
    <t>７　市町村別学校数、学級数、教職員数、児童生徒(園児)数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</si>
  <si>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</si>
  <si>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</si>
  <si>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</si>
  <si>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</si>
  <si>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</si>
  <si>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</si>
  <si>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</si>
  <si>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</si>
  <si>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</si>
  <si>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</si>
  <si>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</si>
  <si>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</si>
  <si>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</si>
  <si>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</si>
  <si>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</si>
  <si>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</si>
  <si>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</si>
  <si>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</si>
  <si>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</si>
  <si>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印旛村</t>
  </si>
  <si>
    <t>本埜村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</si>
  <si>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</si>
  <si>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</si>
  <si>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</si>
  <si>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</si>
  <si>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</si>
  <si>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</si>
  <si>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</si>
  <si>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</si>
  <si>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</si>
  <si>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</si>
  <si>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</si>
  <si>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</si>
  <si>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</si>
  <si>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</si>
  <si>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</si>
  <si>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</si>
  <si>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</si>
  <si>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</si>
  <si>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</si>
  <si>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</si>
  <si>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</si>
  <si>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</si>
  <si>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</si>
  <si>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</si>
  <si>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</si>
  <si>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</si>
  <si>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</si>
  <si>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</si>
  <si>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</si>
  <si>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</si>
  <si>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</si>
  <si>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鎌ヶ谷市</t>
  </si>
  <si>
    <t>袖ヶ浦市</t>
  </si>
  <si>
    <t>区　　分</t>
  </si>
  <si>
    <t>園　数</t>
  </si>
  <si>
    <t>公　　　立</t>
  </si>
  <si>
    <t>私　　　立</t>
  </si>
  <si>
    <t>　(1) 幼稚園</t>
  </si>
  <si>
    <t>神崎町</t>
  </si>
  <si>
    <t>区　　分</t>
  </si>
  <si>
    <t>公　　　立</t>
  </si>
  <si>
    <t>私　　　立</t>
  </si>
  <si>
    <t>園　数</t>
  </si>
  <si>
    <t>いすみ市</t>
  </si>
  <si>
    <t>(20.5.1現在 学校基本調査から)</t>
  </si>
  <si>
    <t>平成19年度</t>
  </si>
  <si>
    <t>平成20年度</t>
  </si>
  <si>
    <t>園児数</t>
  </si>
  <si>
    <t>本　務
教員数</t>
  </si>
  <si>
    <t>本　務
教員数</t>
  </si>
  <si>
    <t>本　務
教員数</t>
  </si>
  <si>
    <t>注・＊印は不開示情報。</t>
  </si>
  <si>
    <t>　　　＊</t>
  </si>
  <si>
    <t>　(2) 小学校(公立)</t>
  </si>
  <si>
    <t>区　　分</t>
  </si>
  <si>
    <t>学 校 数</t>
  </si>
  <si>
    <t>学級数</t>
  </si>
  <si>
    <t>本務教員数</t>
  </si>
  <si>
    <t>県費負
担事務
職員数</t>
  </si>
  <si>
    <t>県費負
担学校
栄養職
員数</t>
  </si>
  <si>
    <t>児童数</t>
  </si>
  <si>
    <t>１校当たり
（含分校）</t>
  </si>
  <si>
    <t>１学級
当たり
児童数</t>
  </si>
  <si>
    <t>本務教
員１人
当たり
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</si>
  <si>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</si>
  <si>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</si>
  <si>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</si>
  <si>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</si>
  <si>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</si>
  <si>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</si>
  <si>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</si>
  <si>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</si>
  <si>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平成19年度</t>
  </si>
  <si>
    <t>平成20年度</t>
  </si>
  <si>
    <t>鎌ヶ谷市</t>
  </si>
  <si>
    <t>北総管内</t>
  </si>
  <si>
    <t>神崎町</t>
  </si>
  <si>
    <t>学級
数</t>
  </si>
  <si>
    <t>児童
数</t>
  </si>
  <si>
    <t>東上総管内</t>
  </si>
  <si>
    <t>いすみ市</t>
  </si>
  <si>
    <t>布施学校組合</t>
  </si>
  <si>
    <t>南房総管内</t>
  </si>
  <si>
    <t>袖ヶ浦市</t>
  </si>
  <si>
    <t>政令指定都市</t>
  </si>
  <si>
    <t>学級
数</t>
  </si>
  <si>
    <t>児童
数</t>
  </si>
  <si>
    <t>　(3) 中学校(公立)</t>
  </si>
  <si>
    <t>学校数</t>
  </si>
  <si>
    <t>生徒数</t>
  </si>
  <si>
    <t>学級
数</t>
  </si>
  <si>
    <t>千葉県</t>
  </si>
  <si>
    <t>(千　葉　中)</t>
  </si>
  <si>
    <t>学級
数</t>
  </si>
  <si>
    <t>生徒
数</t>
  </si>
  <si>
    <t>１学級
当たり
生徒数</t>
  </si>
  <si>
    <t>本務教
員１人
当たり
生徒数</t>
  </si>
  <si>
    <t>葛南管内</t>
  </si>
  <si>
    <t>東葛飾管内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</si>
</sst>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b/>
      <sz val="10"/>
      <color indexed="8"/>
      <name val="MS UI Gothic"/>
      <family val="3"/>
    </font>
    <font>
      <sz val="7.5"/>
      <color indexed="8"/>
      <name val="ＭＳ 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horizontal="distributed"/>
    </xf>
    <xf numFmtId="186" fontId="4" fillId="0" borderId="5" xfId="0" applyNumberFormat="1" applyFont="1" applyBorder="1" applyAlignment="1">
      <alignment/>
    </xf>
    <xf numFmtId="0" fontId="4" fillId="0" borderId="3" xfId="0" applyFont="1" applyBorder="1" applyAlignment="1">
      <alignment horizontal="distributed"/>
    </xf>
    <xf numFmtId="186" fontId="4" fillId="0" borderId="2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86" fontId="9" fillId="0" borderId="5" xfId="0" applyNumberFormat="1" applyFont="1" applyBorder="1" applyAlignment="1">
      <alignment/>
    </xf>
    <xf numFmtId="186" fontId="9" fillId="0" borderId="2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186" fontId="9" fillId="0" borderId="7" xfId="0" applyNumberFormat="1" applyFont="1" applyBorder="1" applyAlignment="1">
      <alignment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26" fontId="4" fillId="0" borderId="5" xfId="0" applyNumberFormat="1" applyFont="1" applyBorder="1" applyAlignment="1">
      <alignment/>
    </xf>
    <xf numFmtId="226" fontId="4" fillId="0" borderId="2" xfId="0" applyNumberFormat="1" applyFont="1" applyBorder="1" applyAlignment="1">
      <alignment/>
    </xf>
    <xf numFmtId="226" fontId="4" fillId="0" borderId="7" xfId="0" applyNumberFormat="1" applyFont="1" applyBorder="1" applyAlignment="1">
      <alignment/>
    </xf>
    <xf numFmtId="226" fontId="4" fillId="0" borderId="8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180" fontId="5" fillId="0" borderId="5" xfId="0" applyNumberFormat="1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vertical="center"/>
    </xf>
    <xf numFmtId="180" fontId="5" fillId="0" borderId="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2" fontId="5" fillId="0" borderId="5" xfId="0" applyNumberFormat="1" applyFont="1" applyFill="1" applyBorder="1" applyAlignment="1">
      <alignment vertical="center"/>
    </xf>
    <xf numFmtId="202" fontId="5" fillId="0" borderId="5" xfId="0" applyNumberFormat="1" applyFont="1" applyFill="1" applyBorder="1" applyAlignment="1">
      <alignment vertical="center"/>
    </xf>
    <xf numFmtId="202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80" fontId="4" fillId="0" borderId="5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202" fontId="4" fillId="0" borderId="5" xfId="0" applyNumberFormat="1" applyFont="1" applyFill="1" applyBorder="1" applyAlignment="1">
      <alignment vertical="center"/>
    </xf>
    <xf numFmtId="202" fontId="4" fillId="0" borderId="7" xfId="0" applyNumberFormat="1" applyFont="1" applyFill="1" applyBorder="1" applyAlignment="1">
      <alignment vertical="center"/>
    </xf>
    <xf numFmtId="226" fontId="5" fillId="0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180" fontId="4" fillId="0" borderId="2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6" fontId="5" fillId="0" borderId="5" xfId="0" applyNumberFormat="1" applyFont="1" applyFill="1" applyBorder="1" applyAlignment="1">
      <alignment vertical="center"/>
    </xf>
    <xf numFmtId="186" fontId="5" fillId="0" borderId="4" xfId="0" applyNumberFormat="1" applyFont="1" applyFill="1" applyBorder="1" applyAlignment="1">
      <alignment vertical="center"/>
    </xf>
    <xf numFmtId="186" fontId="5" fillId="0" borderId="7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186" fontId="4" fillId="0" borderId="5" xfId="0" applyNumberFormat="1" applyFont="1" applyFill="1" applyBorder="1" applyAlignment="1">
      <alignment vertical="center"/>
    </xf>
    <xf numFmtId="186" fontId="4" fillId="0" borderId="4" xfId="0" applyNumberFormat="1" applyFont="1" applyBorder="1" applyAlignment="1">
      <alignment vertical="center"/>
    </xf>
    <xf numFmtId="186" fontId="4" fillId="0" borderId="4" xfId="0" applyNumberFormat="1" applyFont="1" applyFill="1" applyBorder="1" applyAlignment="1">
      <alignment vertical="center"/>
    </xf>
    <xf numFmtId="186" fontId="4" fillId="0" borderId="7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2" xfId="0" applyNumberFormat="1" applyFont="1" applyBorder="1" applyAlignment="1">
      <alignment vertical="center"/>
    </xf>
    <xf numFmtId="186" fontId="4" fillId="0" borderId="3" xfId="0" applyNumberFormat="1" applyFont="1" applyFill="1" applyBorder="1" applyAlignment="1">
      <alignment vertical="center"/>
    </xf>
    <xf numFmtId="186" fontId="4" fillId="0" borderId="2" xfId="0" applyNumberFormat="1" applyFont="1" applyFill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186" fontId="4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182" fontId="4" fillId="0" borderId="7" xfId="0" applyNumberFormat="1" applyFont="1" applyFill="1" applyBorder="1" applyAlignment="1">
      <alignment vertical="center"/>
    </xf>
    <xf numFmtId="226" fontId="5" fillId="0" borderId="2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26" fontId="4" fillId="0" borderId="0" xfId="0" applyNumberFormat="1" applyFont="1" applyAlignment="1">
      <alignment vertical="center"/>
    </xf>
    <xf numFmtId="182" fontId="5" fillId="0" borderId="4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vertical="center"/>
    </xf>
    <xf numFmtId="202" fontId="5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226" fontId="4" fillId="0" borderId="7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26" fontId="5" fillId="0" borderId="5" xfId="0" applyNumberFormat="1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26" fontId="5" fillId="0" borderId="4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226" fontId="4" fillId="0" borderId="2" xfId="0" applyNumberFormat="1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226" fontId="4" fillId="0" borderId="3" xfId="0" applyNumberFormat="1" applyFont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202" fontId="4" fillId="0" borderId="2" xfId="0" applyNumberFormat="1" applyFont="1" applyFill="1" applyBorder="1" applyAlignment="1">
      <alignment vertical="center"/>
    </xf>
    <xf numFmtId="202" fontId="4" fillId="0" borderId="11" xfId="0" applyNumberFormat="1" applyFont="1" applyFill="1" applyBorder="1" applyAlignment="1">
      <alignment vertical="center"/>
    </xf>
    <xf numFmtId="202" fontId="4" fillId="0" borderId="8" xfId="0" applyNumberFormat="1" applyFont="1" applyFill="1" applyBorder="1" applyAlignment="1">
      <alignment vertical="center"/>
    </xf>
    <xf numFmtId="226" fontId="4" fillId="0" borderId="5" xfId="0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workbookViewId="0" topLeftCell="A1">
      <selection activeCell="G27" sqref="G27"/>
    </sheetView>
  </sheetViews>
  <sheetFormatPr defaultColWidth="9.00390625" defaultRowHeight="13.5"/>
  <cols>
    <col min="1" max="1" width="9.875" style="1" customWidth="1"/>
    <col min="2" max="2" width="6.00390625" style="1" customWidth="1"/>
    <col min="3" max="4" width="6.00390625" style="18" customWidth="1"/>
    <col min="5" max="5" width="6.00390625" style="1" customWidth="1"/>
    <col min="6" max="7" width="6.00390625" style="18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s="8" customFormat="1" ht="15.75" customHeight="1">
      <c r="A1" s="30" t="s">
        <v>0</v>
      </c>
      <c r="B1" s="7"/>
      <c r="C1" s="13"/>
      <c r="D1" s="13"/>
      <c r="F1" s="20"/>
      <c r="G1" s="20"/>
    </row>
    <row r="2" spans="1:13" ht="11.25" customHeight="1">
      <c r="A2" s="4" t="s">
        <v>59</v>
      </c>
      <c r="B2" s="4"/>
      <c r="C2" s="14"/>
      <c r="D2" s="14"/>
      <c r="G2" s="21" t="s">
        <v>66</v>
      </c>
      <c r="M2" s="1"/>
    </row>
    <row r="3" spans="1:7" ht="11.25" customHeight="1">
      <c r="A3" s="130" t="s">
        <v>55</v>
      </c>
      <c r="B3" s="132" t="s">
        <v>57</v>
      </c>
      <c r="C3" s="132"/>
      <c r="D3" s="132"/>
      <c r="E3" s="132" t="s">
        <v>58</v>
      </c>
      <c r="F3" s="132"/>
      <c r="G3" s="133"/>
    </row>
    <row r="4" spans="1:7" ht="21">
      <c r="A4" s="131"/>
      <c r="B4" s="2" t="s">
        <v>56</v>
      </c>
      <c r="C4" s="25" t="s">
        <v>69</v>
      </c>
      <c r="D4" s="15" t="s">
        <v>70</v>
      </c>
      <c r="E4" s="2" t="s">
        <v>56</v>
      </c>
      <c r="F4" s="25" t="s">
        <v>69</v>
      </c>
      <c r="G4" s="22" t="s">
        <v>71</v>
      </c>
    </row>
    <row r="5" spans="1:7" ht="19.5" customHeight="1">
      <c r="A5" s="9" t="s">
        <v>67</v>
      </c>
      <c r="B5" s="10">
        <v>161</v>
      </c>
      <c r="C5" s="16">
        <v>12324</v>
      </c>
      <c r="D5" s="16">
        <v>846</v>
      </c>
      <c r="E5" s="10">
        <v>432</v>
      </c>
      <c r="F5" s="16">
        <v>86394</v>
      </c>
      <c r="G5" s="23">
        <v>4664</v>
      </c>
    </row>
    <row r="6" spans="1:7" ht="19.5" customHeight="1">
      <c r="A6" s="9" t="s">
        <v>68</v>
      </c>
      <c r="B6" s="10">
        <v>158</v>
      </c>
      <c r="C6" s="16">
        <v>12210</v>
      </c>
      <c r="D6" s="16">
        <v>853</v>
      </c>
      <c r="E6" s="10">
        <v>432</v>
      </c>
      <c r="F6" s="16">
        <v>86847</v>
      </c>
      <c r="G6" s="23">
        <v>4709</v>
      </c>
    </row>
    <row r="7" spans="1:7" ht="19.5" customHeight="1">
      <c r="A7" s="9" t="s">
        <v>1</v>
      </c>
      <c r="B7" s="10">
        <v>15</v>
      </c>
      <c r="C7" s="16">
        <v>1286</v>
      </c>
      <c r="D7" s="16">
        <v>88</v>
      </c>
      <c r="E7" s="10">
        <v>5</v>
      </c>
      <c r="F7" s="16">
        <v>1710</v>
      </c>
      <c r="G7" s="23">
        <v>73</v>
      </c>
    </row>
    <row r="8" spans="1:7" ht="12.75" customHeight="1">
      <c r="A8" s="9" t="s">
        <v>2</v>
      </c>
      <c r="B8" s="10">
        <v>1</v>
      </c>
      <c r="C8" s="16">
        <v>59</v>
      </c>
      <c r="D8" s="16">
        <v>3</v>
      </c>
      <c r="E8" s="10">
        <v>18</v>
      </c>
      <c r="F8" s="16">
        <v>3932</v>
      </c>
      <c r="G8" s="23">
        <v>201</v>
      </c>
    </row>
    <row r="9" spans="1:7" ht="12.75" customHeight="1">
      <c r="A9" s="9" t="s">
        <v>3</v>
      </c>
      <c r="B9" s="26">
        <v>0</v>
      </c>
      <c r="C9" s="26">
        <v>0</v>
      </c>
      <c r="D9" s="26">
        <v>0</v>
      </c>
      <c r="E9" s="10">
        <v>46</v>
      </c>
      <c r="F9" s="16">
        <v>10255</v>
      </c>
      <c r="G9" s="23">
        <v>539</v>
      </c>
    </row>
    <row r="10" spans="1:7" ht="12.75" customHeight="1">
      <c r="A10" s="9" t="s">
        <v>4</v>
      </c>
      <c r="B10" s="10">
        <v>8</v>
      </c>
      <c r="C10" s="16">
        <v>1334</v>
      </c>
      <c r="D10" s="16">
        <v>72</v>
      </c>
      <c r="E10" s="10">
        <v>32</v>
      </c>
      <c r="F10" s="16">
        <v>5764</v>
      </c>
      <c r="G10" s="23">
        <v>327</v>
      </c>
    </row>
    <row r="11" spans="1:7" ht="12.75" customHeight="1">
      <c r="A11" s="9" t="s">
        <v>5</v>
      </c>
      <c r="B11" s="10">
        <v>14</v>
      </c>
      <c r="C11" s="16">
        <v>2289</v>
      </c>
      <c r="D11" s="16">
        <v>120</v>
      </c>
      <c r="E11" s="10">
        <v>5</v>
      </c>
      <c r="F11" s="16">
        <v>1030</v>
      </c>
      <c r="G11" s="23">
        <v>49</v>
      </c>
    </row>
    <row r="12" spans="1:7" ht="12.75" customHeight="1">
      <c r="A12" s="9" t="s">
        <v>6</v>
      </c>
      <c r="B12" s="10">
        <v>3</v>
      </c>
      <c r="C12" s="16">
        <v>24</v>
      </c>
      <c r="D12" s="16">
        <v>3</v>
      </c>
      <c r="E12" s="10">
        <v>40</v>
      </c>
      <c r="F12" s="16">
        <v>8401</v>
      </c>
      <c r="G12" s="23">
        <v>443</v>
      </c>
    </row>
    <row r="13" spans="1:7" ht="12.75" customHeight="1">
      <c r="A13" s="9" t="s">
        <v>7</v>
      </c>
      <c r="B13" s="10">
        <v>1</v>
      </c>
      <c r="C13" s="16">
        <v>35</v>
      </c>
      <c r="D13" s="16">
        <v>4</v>
      </c>
      <c r="E13" s="10">
        <v>33</v>
      </c>
      <c r="F13" s="16">
        <v>8389</v>
      </c>
      <c r="G13" s="23">
        <v>422</v>
      </c>
    </row>
    <row r="14" spans="1:7" ht="12.75" customHeight="1">
      <c r="A14" s="9" t="s">
        <v>8</v>
      </c>
      <c r="B14" s="10">
        <v>3</v>
      </c>
      <c r="C14" s="16">
        <v>317</v>
      </c>
      <c r="D14" s="16">
        <v>16</v>
      </c>
      <c r="E14" s="10">
        <v>9</v>
      </c>
      <c r="F14" s="16">
        <v>1928</v>
      </c>
      <c r="G14" s="23">
        <v>106</v>
      </c>
    </row>
    <row r="15" spans="1:7" ht="12.75" customHeight="1">
      <c r="A15" s="9" t="s">
        <v>9</v>
      </c>
      <c r="B15" s="10">
        <v>2</v>
      </c>
      <c r="C15" s="16">
        <v>111</v>
      </c>
      <c r="D15" s="16">
        <v>8</v>
      </c>
      <c r="E15" s="10">
        <v>9</v>
      </c>
      <c r="F15" s="16">
        <v>2314</v>
      </c>
      <c r="G15" s="23">
        <v>109</v>
      </c>
    </row>
    <row r="16" spans="1:7" ht="12.75" customHeight="1">
      <c r="A16" s="9" t="s">
        <v>10</v>
      </c>
      <c r="B16" s="26">
        <v>0</v>
      </c>
      <c r="C16" s="26">
        <v>0</v>
      </c>
      <c r="D16" s="26">
        <v>0</v>
      </c>
      <c r="E16" s="10">
        <v>10</v>
      </c>
      <c r="F16" s="16">
        <v>2113</v>
      </c>
      <c r="G16" s="23">
        <v>123</v>
      </c>
    </row>
    <row r="17" spans="1:7" ht="12.75" customHeight="1">
      <c r="A17" s="9" t="s">
        <v>53</v>
      </c>
      <c r="B17" s="26">
        <v>0</v>
      </c>
      <c r="C17" s="26">
        <v>0</v>
      </c>
      <c r="D17" s="26">
        <v>0</v>
      </c>
      <c r="E17" s="10">
        <v>9</v>
      </c>
      <c r="F17" s="16">
        <v>2516</v>
      </c>
      <c r="G17" s="23">
        <v>129</v>
      </c>
    </row>
    <row r="18" spans="1:7" ht="12.75" customHeight="1">
      <c r="A18" s="9" t="s">
        <v>11</v>
      </c>
      <c r="B18" s="10">
        <v>3</v>
      </c>
      <c r="C18" s="16">
        <v>146</v>
      </c>
      <c r="D18" s="16">
        <v>15</v>
      </c>
      <c r="E18" s="10">
        <v>10</v>
      </c>
      <c r="F18" s="16">
        <v>2632</v>
      </c>
      <c r="G18" s="23">
        <v>138</v>
      </c>
    </row>
    <row r="19" spans="1:7" ht="12.75" customHeight="1">
      <c r="A19" s="9" t="s">
        <v>12</v>
      </c>
      <c r="B19" s="10">
        <v>1</v>
      </c>
      <c r="C19" s="16">
        <v>94</v>
      </c>
      <c r="D19" s="16">
        <v>8</v>
      </c>
      <c r="E19" s="10">
        <v>9</v>
      </c>
      <c r="F19" s="16">
        <v>2091</v>
      </c>
      <c r="G19" s="23">
        <v>99</v>
      </c>
    </row>
    <row r="20" spans="1:7" ht="12.75" customHeight="1">
      <c r="A20" s="9" t="s">
        <v>13</v>
      </c>
      <c r="B20" s="26">
        <v>0</v>
      </c>
      <c r="C20" s="26">
        <v>0</v>
      </c>
      <c r="D20" s="26">
        <v>0</v>
      </c>
      <c r="E20" s="10">
        <v>9</v>
      </c>
      <c r="F20" s="16">
        <v>1710</v>
      </c>
      <c r="G20" s="23">
        <v>98</v>
      </c>
    </row>
    <row r="21" spans="1:7" ht="12.75" customHeight="1">
      <c r="A21" s="9" t="s">
        <v>14</v>
      </c>
      <c r="B21" s="10">
        <v>3</v>
      </c>
      <c r="C21" s="16">
        <v>376</v>
      </c>
      <c r="D21" s="16">
        <v>24</v>
      </c>
      <c r="E21" s="10">
        <v>4</v>
      </c>
      <c r="F21" s="16">
        <v>516</v>
      </c>
      <c r="G21" s="23">
        <v>39</v>
      </c>
    </row>
    <row r="22" spans="1:7" ht="12.75" customHeight="1">
      <c r="A22" s="9" t="s">
        <v>15</v>
      </c>
      <c r="B22" s="10">
        <v>1</v>
      </c>
      <c r="C22" s="16">
        <v>83</v>
      </c>
      <c r="D22" s="16">
        <v>5</v>
      </c>
      <c r="E22" s="10">
        <v>8</v>
      </c>
      <c r="F22" s="16">
        <v>1257</v>
      </c>
      <c r="G22" s="23">
        <v>70</v>
      </c>
    </row>
    <row r="23" spans="1:7" ht="12.75" customHeight="1">
      <c r="A23" s="9" t="s">
        <v>16</v>
      </c>
      <c r="B23" s="26">
        <v>0</v>
      </c>
      <c r="C23" s="26">
        <v>0</v>
      </c>
      <c r="D23" s="26">
        <v>0</v>
      </c>
      <c r="E23" s="10">
        <v>6</v>
      </c>
      <c r="F23" s="16">
        <v>1293</v>
      </c>
      <c r="G23" s="23">
        <v>71</v>
      </c>
    </row>
    <row r="24" spans="1:7" ht="12.75" customHeight="1">
      <c r="A24" s="9" t="s">
        <v>17</v>
      </c>
      <c r="B24" s="10">
        <v>3</v>
      </c>
      <c r="C24" s="16">
        <v>287</v>
      </c>
      <c r="D24" s="16">
        <v>16</v>
      </c>
      <c r="E24" s="10">
        <v>3</v>
      </c>
      <c r="F24" s="16">
        <v>315</v>
      </c>
      <c r="G24" s="23">
        <v>19</v>
      </c>
    </row>
    <row r="25" spans="1:7" ht="12.75" customHeight="1">
      <c r="A25" s="9" t="s">
        <v>18</v>
      </c>
      <c r="B25" s="26">
        <v>0</v>
      </c>
      <c r="C25" s="26">
        <v>0</v>
      </c>
      <c r="D25" s="26">
        <v>0</v>
      </c>
      <c r="E25" s="10">
        <v>2</v>
      </c>
      <c r="F25" s="16" t="s">
        <v>74</v>
      </c>
      <c r="G25" s="23" t="s">
        <v>74</v>
      </c>
    </row>
    <row r="26" spans="1:7" ht="12.75" customHeight="1">
      <c r="A26" s="9" t="s">
        <v>19</v>
      </c>
      <c r="B26" s="26">
        <v>0</v>
      </c>
      <c r="C26" s="26">
        <v>0</v>
      </c>
      <c r="D26" s="26">
        <v>0</v>
      </c>
      <c r="E26" s="10">
        <v>2</v>
      </c>
      <c r="F26" s="16" t="s">
        <v>74</v>
      </c>
      <c r="G26" s="23" t="s">
        <v>74</v>
      </c>
    </row>
    <row r="27" spans="1:7" ht="12.75" customHeight="1">
      <c r="A27" s="9" t="s">
        <v>20</v>
      </c>
      <c r="B27" s="10">
        <v>2</v>
      </c>
      <c r="C27" s="16">
        <v>141</v>
      </c>
      <c r="D27" s="16">
        <v>7</v>
      </c>
      <c r="E27" s="26">
        <v>0</v>
      </c>
      <c r="F27" s="26">
        <v>0</v>
      </c>
      <c r="G27" s="28">
        <v>0</v>
      </c>
    </row>
    <row r="28" spans="1:7" ht="12.75" customHeight="1">
      <c r="A28" s="9" t="s">
        <v>21</v>
      </c>
      <c r="B28" s="10">
        <v>1</v>
      </c>
      <c r="C28" s="16">
        <v>185</v>
      </c>
      <c r="D28" s="16">
        <v>10</v>
      </c>
      <c r="E28" s="26">
        <v>0</v>
      </c>
      <c r="F28" s="26">
        <v>0</v>
      </c>
      <c r="G28" s="28">
        <v>0</v>
      </c>
    </row>
    <row r="29" spans="1:7" ht="12.75" customHeight="1">
      <c r="A29" s="9" t="s">
        <v>22</v>
      </c>
      <c r="B29" s="10">
        <v>4</v>
      </c>
      <c r="C29" s="16">
        <v>268</v>
      </c>
      <c r="D29" s="16">
        <v>19</v>
      </c>
      <c r="E29" s="10">
        <v>2</v>
      </c>
      <c r="F29" s="16" t="s">
        <v>74</v>
      </c>
      <c r="G29" s="23" t="s">
        <v>74</v>
      </c>
    </row>
    <row r="30" spans="1:7" ht="12.75" customHeight="1">
      <c r="A30" s="9" t="s">
        <v>60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8">
        <v>0</v>
      </c>
    </row>
    <row r="31" spans="1:7" ht="12.75" customHeight="1">
      <c r="A31" s="9" t="s">
        <v>23</v>
      </c>
      <c r="B31" s="10">
        <v>5</v>
      </c>
      <c r="C31" s="16">
        <v>81</v>
      </c>
      <c r="D31" s="16">
        <v>10</v>
      </c>
      <c r="E31" s="26">
        <v>0</v>
      </c>
      <c r="F31" s="26">
        <v>0</v>
      </c>
      <c r="G31" s="28">
        <v>0</v>
      </c>
    </row>
    <row r="32" spans="1:7" ht="12.75" customHeight="1">
      <c r="A32" s="11" t="s">
        <v>24</v>
      </c>
      <c r="B32" s="12">
        <v>4</v>
      </c>
      <c r="C32" s="17">
        <v>101</v>
      </c>
      <c r="D32" s="17">
        <v>12</v>
      </c>
      <c r="E32" s="27">
        <v>0</v>
      </c>
      <c r="F32" s="27">
        <v>0</v>
      </c>
      <c r="G32" s="29">
        <v>0</v>
      </c>
    </row>
    <row r="33" ht="11.25" customHeight="1">
      <c r="A33" s="1" t="s">
        <v>73</v>
      </c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</sheetData>
  <mergeCells count="3">
    <mergeCell ref="A3:A4"/>
    <mergeCell ref="B3:D3"/>
    <mergeCell ref="E3:G3"/>
  </mergeCells>
  <printOptions horizontalCentered="1"/>
  <pageMargins left="0.2755905511811024" right="0.2755905511811024" top="0.3937007874015748" bottom="0.4724409448818898" header="0.5118110236220472" footer="0.2362204724409449"/>
  <pageSetup firstPageNumber="38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33"/>
  <sheetViews>
    <sheetView workbookViewId="0" topLeftCell="A1">
      <selection activeCell="F4" sqref="F4"/>
    </sheetView>
  </sheetViews>
  <sheetFormatPr defaultColWidth="9.00390625" defaultRowHeight="13.5"/>
  <cols>
    <col min="1" max="1" width="9.875" style="1" customWidth="1"/>
    <col min="2" max="2" width="6.00390625" style="1" customWidth="1"/>
    <col min="3" max="4" width="6.00390625" style="18" customWidth="1"/>
    <col min="5" max="5" width="6.00390625" style="1" customWidth="1"/>
    <col min="6" max="7" width="6.00390625" style="18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1.25" customHeight="1">
      <c r="A1" s="130" t="s">
        <v>61</v>
      </c>
      <c r="B1" s="132" t="s">
        <v>62</v>
      </c>
      <c r="C1" s="132"/>
      <c r="D1" s="132"/>
      <c r="E1" s="132" t="s">
        <v>63</v>
      </c>
      <c r="F1" s="132"/>
      <c r="G1" s="133"/>
    </row>
    <row r="2" spans="1:7" ht="21">
      <c r="A2" s="131"/>
      <c r="B2" s="2" t="s">
        <v>64</v>
      </c>
      <c r="C2" s="25" t="s">
        <v>69</v>
      </c>
      <c r="D2" s="15" t="s">
        <v>70</v>
      </c>
      <c r="E2" s="2" t="s">
        <v>64</v>
      </c>
      <c r="F2" s="25" t="s">
        <v>69</v>
      </c>
      <c r="G2" s="22" t="s">
        <v>72</v>
      </c>
    </row>
    <row r="3" spans="1:7" ht="13.5" customHeight="1">
      <c r="A3" s="9" t="s">
        <v>25</v>
      </c>
      <c r="B3" s="10">
        <v>7</v>
      </c>
      <c r="C3" s="16">
        <v>188</v>
      </c>
      <c r="D3" s="16">
        <v>12</v>
      </c>
      <c r="E3" s="10">
        <v>2</v>
      </c>
      <c r="F3" s="16" t="s">
        <v>74</v>
      </c>
      <c r="G3" s="23" t="s">
        <v>74</v>
      </c>
    </row>
    <row r="4" spans="1:7" ht="13.5" customHeight="1">
      <c r="A4" s="9" t="s">
        <v>26</v>
      </c>
      <c r="B4" s="26">
        <v>0</v>
      </c>
      <c r="C4" s="26">
        <v>0</v>
      </c>
      <c r="D4" s="26">
        <v>0</v>
      </c>
      <c r="E4" s="10">
        <v>4</v>
      </c>
      <c r="F4" s="16">
        <v>514</v>
      </c>
      <c r="G4" s="23">
        <v>37</v>
      </c>
    </row>
    <row r="5" spans="1:7" ht="13.5" customHeight="1">
      <c r="A5" s="9" t="s">
        <v>27</v>
      </c>
      <c r="B5" s="10">
        <v>2</v>
      </c>
      <c r="C5" s="16">
        <v>138</v>
      </c>
      <c r="D5" s="16">
        <v>15</v>
      </c>
      <c r="E5" s="10">
        <v>1</v>
      </c>
      <c r="F5" s="16" t="s">
        <v>74</v>
      </c>
      <c r="G5" s="23" t="s">
        <v>74</v>
      </c>
    </row>
    <row r="6" spans="1:7" ht="13.5" customHeight="1">
      <c r="A6" s="9" t="s">
        <v>28</v>
      </c>
      <c r="B6" s="10">
        <v>8</v>
      </c>
      <c r="C6" s="16">
        <v>741</v>
      </c>
      <c r="D6" s="16">
        <v>70</v>
      </c>
      <c r="E6" s="10">
        <v>1</v>
      </c>
      <c r="F6" s="16" t="s">
        <v>74</v>
      </c>
      <c r="G6" s="23" t="s">
        <v>74</v>
      </c>
    </row>
    <row r="7" spans="1:7" ht="13.5" customHeight="1">
      <c r="A7" s="9" t="s">
        <v>29</v>
      </c>
      <c r="B7" s="10">
        <v>7</v>
      </c>
      <c r="C7" s="16">
        <v>340</v>
      </c>
      <c r="D7" s="16">
        <v>41</v>
      </c>
      <c r="E7" s="26">
        <v>0</v>
      </c>
      <c r="F7" s="26">
        <v>0</v>
      </c>
      <c r="G7" s="28">
        <v>0</v>
      </c>
    </row>
    <row r="8" spans="1:7" ht="13.5" customHeight="1">
      <c r="A8" s="9" t="s">
        <v>30</v>
      </c>
      <c r="B8" s="10">
        <v>4</v>
      </c>
      <c r="C8" s="16">
        <v>406</v>
      </c>
      <c r="D8" s="16">
        <v>35</v>
      </c>
      <c r="E8" s="10">
        <v>2</v>
      </c>
      <c r="F8" s="16" t="s">
        <v>74</v>
      </c>
      <c r="G8" s="23" t="s">
        <v>74</v>
      </c>
    </row>
    <row r="9" spans="1:7" ht="13.5" customHeight="1">
      <c r="A9" s="9" t="s">
        <v>31</v>
      </c>
      <c r="B9" s="10">
        <v>2</v>
      </c>
      <c r="C9" s="16">
        <v>174</v>
      </c>
      <c r="D9" s="16">
        <v>11</v>
      </c>
      <c r="E9" s="10">
        <v>1</v>
      </c>
      <c r="F9" s="16" t="s">
        <v>74</v>
      </c>
      <c r="G9" s="23" t="s">
        <v>74</v>
      </c>
    </row>
    <row r="10" spans="1:7" ht="13.5" customHeight="1">
      <c r="A10" s="9" t="s">
        <v>32</v>
      </c>
      <c r="B10" s="26">
        <v>0</v>
      </c>
      <c r="C10" s="26">
        <v>0</v>
      </c>
      <c r="D10" s="26">
        <v>0</v>
      </c>
      <c r="E10" s="10">
        <v>2</v>
      </c>
      <c r="F10" s="16" t="s">
        <v>74</v>
      </c>
      <c r="G10" s="23" t="s">
        <v>74</v>
      </c>
    </row>
    <row r="11" spans="1:7" ht="13.5" customHeight="1">
      <c r="A11" s="9" t="s">
        <v>33</v>
      </c>
      <c r="B11" s="26">
        <v>0</v>
      </c>
      <c r="C11" s="26">
        <v>0</v>
      </c>
      <c r="D11" s="26">
        <v>0</v>
      </c>
      <c r="E11" s="10">
        <v>1</v>
      </c>
      <c r="F11" s="16" t="s">
        <v>74</v>
      </c>
      <c r="G11" s="23" t="s">
        <v>74</v>
      </c>
    </row>
    <row r="12" spans="1:7" ht="13.5" customHeight="1">
      <c r="A12" s="9" t="s">
        <v>34</v>
      </c>
      <c r="B12" s="10">
        <v>4</v>
      </c>
      <c r="C12" s="16">
        <v>306</v>
      </c>
      <c r="D12" s="16">
        <v>21</v>
      </c>
      <c r="E12" s="10">
        <v>5</v>
      </c>
      <c r="F12" s="16">
        <v>741</v>
      </c>
      <c r="G12" s="23">
        <v>41</v>
      </c>
    </row>
    <row r="13" spans="1:7" ht="13.5" customHeight="1">
      <c r="A13" s="9" t="s">
        <v>35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8">
        <v>0</v>
      </c>
    </row>
    <row r="14" spans="1:7" ht="13.5" customHeight="1">
      <c r="A14" s="9" t="s">
        <v>36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8">
        <v>0</v>
      </c>
    </row>
    <row r="15" spans="1:7" ht="13.5" customHeight="1">
      <c r="A15" s="9" t="s">
        <v>37</v>
      </c>
      <c r="B15" s="10">
        <v>1</v>
      </c>
      <c r="C15" s="16">
        <v>10</v>
      </c>
      <c r="D15" s="16">
        <v>2</v>
      </c>
      <c r="E15" s="26">
        <v>0</v>
      </c>
      <c r="F15" s="26">
        <v>0</v>
      </c>
      <c r="G15" s="28">
        <v>0</v>
      </c>
    </row>
    <row r="16" spans="1:7" ht="13.5" customHeight="1">
      <c r="A16" s="9" t="s">
        <v>38</v>
      </c>
      <c r="B16" s="26">
        <v>0</v>
      </c>
      <c r="C16" s="26">
        <v>0</v>
      </c>
      <c r="D16" s="26">
        <v>0</v>
      </c>
      <c r="E16" s="10">
        <v>1</v>
      </c>
      <c r="F16" s="16" t="s">
        <v>74</v>
      </c>
      <c r="G16" s="23" t="s">
        <v>74</v>
      </c>
    </row>
    <row r="17" spans="1:7" ht="13.5" customHeight="1">
      <c r="A17" s="9" t="s">
        <v>39</v>
      </c>
      <c r="B17" s="10">
        <v>1</v>
      </c>
      <c r="C17" s="16">
        <v>80</v>
      </c>
      <c r="D17" s="16">
        <v>5</v>
      </c>
      <c r="E17" s="26">
        <v>0</v>
      </c>
      <c r="F17" s="26">
        <v>0</v>
      </c>
      <c r="G17" s="28">
        <v>0</v>
      </c>
    </row>
    <row r="18" spans="1:7" ht="13.5" customHeight="1">
      <c r="A18" s="9" t="s">
        <v>40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8">
        <v>0</v>
      </c>
    </row>
    <row r="19" spans="1:7" ht="13.5" customHeight="1">
      <c r="A19" s="9" t="s">
        <v>41</v>
      </c>
      <c r="B19" s="10">
        <v>1</v>
      </c>
      <c r="C19" s="16">
        <v>55</v>
      </c>
      <c r="D19" s="16">
        <v>5</v>
      </c>
      <c r="E19" s="26">
        <v>0</v>
      </c>
      <c r="F19" s="26">
        <v>0</v>
      </c>
      <c r="G19" s="28">
        <v>0</v>
      </c>
    </row>
    <row r="20" spans="1:7" ht="13.5" customHeight="1">
      <c r="A20" s="9" t="s">
        <v>65</v>
      </c>
      <c r="B20" s="26">
        <v>0</v>
      </c>
      <c r="C20" s="26">
        <v>0</v>
      </c>
      <c r="D20" s="26">
        <v>0</v>
      </c>
      <c r="E20" s="10">
        <v>1</v>
      </c>
      <c r="F20" s="26">
        <v>0</v>
      </c>
      <c r="G20" s="28">
        <v>0</v>
      </c>
    </row>
    <row r="21" spans="1:7" ht="13.5" customHeight="1">
      <c r="A21" s="9" t="s">
        <v>42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8">
        <v>0</v>
      </c>
    </row>
    <row r="22" spans="1:7" ht="13.5" customHeight="1">
      <c r="A22" s="9" t="s">
        <v>43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8">
        <v>0</v>
      </c>
    </row>
    <row r="23" spans="1:7" ht="13.5" customHeight="1">
      <c r="A23" s="9" t="s">
        <v>44</v>
      </c>
      <c r="B23" s="10">
        <v>6</v>
      </c>
      <c r="C23" s="16">
        <v>579</v>
      </c>
      <c r="D23" s="16">
        <v>32</v>
      </c>
      <c r="E23" s="10">
        <v>23</v>
      </c>
      <c r="F23" s="16">
        <v>4344</v>
      </c>
      <c r="G23" s="23">
        <v>231</v>
      </c>
    </row>
    <row r="24" spans="1:7" ht="13.5" customHeight="1">
      <c r="A24" s="9" t="s">
        <v>45</v>
      </c>
      <c r="B24" s="10">
        <v>9</v>
      </c>
      <c r="C24" s="16">
        <v>497</v>
      </c>
      <c r="D24" s="16">
        <v>41</v>
      </c>
      <c r="E24" s="10">
        <v>1</v>
      </c>
      <c r="F24" s="16" t="s">
        <v>74</v>
      </c>
      <c r="G24" s="23" t="s">
        <v>74</v>
      </c>
    </row>
    <row r="25" spans="1:7" ht="13.5" customHeight="1">
      <c r="A25" s="9" t="s">
        <v>46</v>
      </c>
      <c r="B25" s="10">
        <v>12</v>
      </c>
      <c r="C25" s="16">
        <v>401</v>
      </c>
      <c r="D25" s="16">
        <v>39</v>
      </c>
      <c r="E25" s="26">
        <v>0</v>
      </c>
      <c r="F25" s="26">
        <v>0</v>
      </c>
      <c r="G25" s="28">
        <v>0</v>
      </c>
    </row>
    <row r="26" spans="1:7" ht="13.5" customHeight="1">
      <c r="A26" s="9" t="s">
        <v>47</v>
      </c>
      <c r="B26" s="10">
        <v>14</v>
      </c>
      <c r="C26" s="16">
        <v>519</v>
      </c>
      <c r="D26" s="16">
        <v>44</v>
      </c>
      <c r="E26" s="26">
        <v>0</v>
      </c>
      <c r="F26" s="26">
        <v>0</v>
      </c>
      <c r="G26" s="28">
        <v>0</v>
      </c>
    </row>
    <row r="27" spans="1:7" ht="13.5" customHeight="1">
      <c r="A27" s="9" t="s">
        <v>48</v>
      </c>
      <c r="B27" s="10">
        <v>3</v>
      </c>
      <c r="C27" s="16">
        <v>85</v>
      </c>
      <c r="D27" s="16">
        <v>8</v>
      </c>
      <c r="E27" s="26">
        <v>0</v>
      </c>
      <c r="F27" s="26">
        <v>0</v>
      </c>
      <c r="G27" s="28">
        <v>0</v>
      </c>
    </row>
    <row r="28" spans="1:7" ht="13.5" customHeight="1">
      <c r="A28" s="9" t="s">
        <v>49</v>
      </c>
      <c r="B28" s="26">
        <v>0</v>
      </c>
      <c r="C28" s="26">
        <v>0</v>
      </c>
      <c r="D28" s="26">
        <v>0</v>
      </c>
      <c r="E28" s="10">
        <v>13</v>
      </c>
      <c r="F28" s="16">
        <v>2226</v>
      </c>
      <c r="G28" s="23">
        <v>115</v>
      </c>
    </row>
    <row r="29" spans="1:7" ht="13.5" customHeight="1">
      <c r="A29" s="9" t="s">
        <v>50</v>
      </c>
      <c r="B29" s="10">
        <v>1</v>
      </c>
      <c r="C29" s="16">
        <v>120</v>
      </c>
      <c r="D29" s="16">
        <v>8</v>
      </c>
      <c r="E29" s="10">
        <v>4</v>
      </c>
      <c r="F29" s="16">
        <v>826</v>
      </c>
      <c r="G29" s="23">
        <v>43</v>
      </c>
    </row>
    <row r="30" spans="1:7" ht="13.5" customHeight="1">
      <c r="A30" s="9" t="s">
        <v>51</v>
      </c>
      <c r="B30" s="26">
        <v>0</v>
      </c>
      <c r="C30" s="26">
        <v>0</v>
      </c>
      <c r="D30" s="26">
        <v>0</v>
      </c>
      <c r="E30" s="10">
        <v>3</v>
      </c>
      <c r="F30" s="16">
        <v>585</v>
      </c>
      <c r="G30" s="23">
        <v>31</v>
      </c>
    </row>
    <row r="31" spans="1:7" ht="13.5" customHeight="1">
      <c r="A31" s="9" t="s">
        <v>54</v>
      </c>
      <c r="B31" s="10">
        <v>2</v>
      </c>
      <c r="C31" s="16">
        <v>354</v>
      </c>
      <c r="D31" s="16">
        <v>24</v>
      </c>
      <c r="E31" s="10">
        <v>2</v>
      </c>
      <c r="F31" s="16" t="s">
        <v>74</v>
      </c>
      <c r="G31" s="23" t="s">
        <v>74</v>
      </c>
    </row>
    <row r="32" spans="1:7" ht="22.5" customHeight="1">
      <c r="A32" s="9" t="s">
        <v>52</v>
      </c>
      <c r="B32" s="26">
        <v>0</v>
      </c>
      <c r="C32" s="26">
        <v>0</v>
      </c>
      <c r="D32" s="26">
        <v>0</v>
      </c>
      <c r="E32" s="10">
        <v>94</v>
      </c>
      <c r="F32" s="16">
        <v>16824</v>
      </c>
      <c r="G32" s="23">
        <v>980</v>
      </c>
    </row>
    <row r="33" spans="1:7" ht="4.5" customHeight="1">
      <c r="A33" s="6"/>
      <c r="B33" s="5"/>
      <c r="C33" s="19"/>
      <c r="D33" s="19"/>
      <c r="E33" s="5"/>
      <c r="F33" s="19"/>
      <c r="G33" s="24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mergeCells count="3">
    <mergeCell ref="A1:A2"/>
    <mergeCell ref="B1:D1"/>
    <mergeCell ref="E1:G1"/>
  </mergeCells>
  <printOptions horizontalCentered="1"/>
  <pageMargins left="0.2755905511811024" right="0.2755905511811024" top="0.3937007874015748" bottom="0.4724409448818898" header="0.5118110236220472" footer="0.2362204724409449"/>
  <pageSetup firstPageNumber="39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T43"/>
  <sheetViews>
    <sheetView workbookViewId="0" topLeftCell="A1">
      <selection activeCell="A17" sqref="A17"/>
    </sheetView>
  </sheetViews>
  <sheetFormatPr defaultColWidth="9.00390625" defaultRowHeight="13.5"/>
  <cols>
    <col min="1" max="1" width="9.625" style="3" customWidth="1"/>
    <col min="2" max="3" width="3.00390625" style="3" customWidth="1"/>
    <col min="4" max="4" width="1.625" style="3" customWidth="1"/>
    <col min="5" max="6" width="4.625" style="3" customWidth="1"/>
    <col min="7" max="7" width="1.875" style="3" customWidth="1"/>
    <col min="8" max="8" width="4.00390625" style="3" customWidth="1"/>
    <col min="9" max="9" width="4.625" style="3" customWidth="1"/>
    <col min="10" max="10" width="4.00390625" style="3" customWidth="1"/>
    <col min="11" max="11" width="4.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12" s="32" customFormat="1" ht="11.25" customHeight="1">
      <c r="A1" s="31" t="s">
        <v>75</v>
      </c>
      <c r="B1" s="31"/>
      <c r="C1" s="31"/>
      <c r="D1" s="31"/>
      <c r="E1" s="31"/>
      <c r="F1" s="31"/>
      <c r="G1" s="31"/>
      <c r="L1" s="33"/>
    </row>
    <row r="2" spans="1:20" ht="21" customHeight="1">
      <c r="A2" s="143" t="s">
        <v>76</v>
      </c>
      <c r="B2" s="145" t="s">
        <v>77</v>
      </c>
      <c r="C2" s="146"/>
      <c r="D2" s="147"/>
      <c r="E2" s="140" t="s">
        <v>78</v>
      </c>
      <c r="F2" s="140"/>
      <c r="G2" s="140"/>
      <c r="H2" s="140"/>
      <c r="I2" s="140" t="s">
        <v>79</v>
      </c>
      <c r="J2" s="140"/>
      <c r="K2" s="148"/>
      <c r="L2" s="138" t="s">
        <v>80</v>
      </c>
      <c r="M2" s="134" t="s">
        <v>81</v>
      </c>
      <c r="N2" s="140" t="s">
        <v>82</v>
      </c>
      <c r="O2" s="141"/>
      <c r="P2" s="141"/>
      <c r="Q2" s="134" t="s">
        <v>83</v>
      </c>
      <c r="R2" s="142"/>
      <c r="S2" s="134" t="s">
        <v>84</v>
      </c>
      <c r="T2" s="136" t="s">
        <v>85</v>
      </c>
    </row>
    <row r="3" spans="1:20" ht="21" customHeight="1">
      <c r="A3" s="144"/>
      <c r="B3" s="34" t="s">
        <v>86</v>
      </c>
      <c r="C3" s="34" t="s">
        <v>87</v>
      </c>
      <c r="D3" s="35" t="s">
        <v>88</v>
      </c>
      <c r="E3" s="34" t="s">
        <v>86</v>
      </c>
      <c r="F3" s="34" t="s">
        <v>89</v>
      </c>
      <c r="G3" s="35" t="s">
        <v>90</v>
      </c>
      <c r="H3" s="34" t="s">
        <v>91</v>
      </c>
      <c r="I3" s="34" t="s">
        <v>86</v>
      </c>
      <c r="J3" s="34" t="s">
        <v>92</v>
      </c>
      <c r="K3" s="36" t="s">
        <v>93</v>
      </c>
      <c r="L3" s="139"/>
      <c r="M3" s="135"/>
      <c r="N3" s="34" t="s">
        <v>86</v>
      </c>
      <c r="O3" s="34" t="s">
        <v>92</v>
      </c>
      <c r="P3" s="34" t="s">
        <v>93</v>
      </c>
      <c r="Q3" s="37" t="s">
        <v>99</v>
      </c>
      <c r="R3" s="37" t="s">
        <v>100</v>
      </c>
      <c r="S3" s="135"/>
      <c r="T3" s="137"/>
    </row>
    <row r="4" spans="1:20" ht="5.25" customHeight="1">
      <c r="A4" s="38"/>
      <c r="B4" s="39"/>
      <c r="C4" s="38"/>
      <c r="D4" s="39"/>
      <c r="E4" s="40"/>
      <c r="F4" s="39"/>
      <c r="H4" s="39"/>
      <c r="J4" s="39"/>
      <c r="L4" s="41"/>
      <c r="N4" s="39"/>
      <c r="P4" s="39"/>
      <c r="Q4" s="42"/>
      <c r="R4" s="42"/>
      <c r="S4" s="42"/>
      <c r="T4" s="40"/>
    </row>
    <row r="5" spans="1:20" s="51" customFormat="1" ht="10.5" customHeight="1">
      <c r="A5" s="43" t="s">
        <v>94</v>
      </c>
      <c r="B5" s="53">
        <v>854</v>
      </c>
      <c r="C5" s="54">
        <v>848</v>
      </c>
      <c r="D5" s="53">
        <v>6</v>
      </c>
      <c r="E5" s="55">
        <v>12338</v>
      </c>
      <c r="F5" s="53">
        <v>11304</v>
      </c>
      <c r="G5" s="56">
        <v>26</v>
      </c>
      <c r="H5" s="53">
        <v>1008</v>
      </c>
      <c r="I5" s="56">
        <v>17902</v>
      </c>
      <c r="J5" s="53">
        <v>5998</v>
      </c>
      <c r="K5" s="56">
        <v>11904</v>
      </c>
      <c r="L5" s="54">
        <v>924</v>
      </c>
      <c r="M5" s="56">
        <v>318</v>
      </c>
      <c r="N5" s="53">
        <v>332846</v>
      </c>
      <c r="O5" s="56">
        <v>170396</v>
      </c>
      <c r="P5" s="53">
        <v>162450</v>
      </c>
      <c r="Q5" s="57">
        <v>14.447306791569087</v>
      </c>
      <c r="R5" s="57">
        <v>389.74941451990634</v>
      </c>
      <c r="S5" s="58">
        <v>26.97730588426001</v>
      </c>
      <c r="T5" s="59">
        <v>18.5926712099207</v>
      </c>
    </row>
    <row r="6" spans="1:20" ht="9" customHeight="1">
      <c r="A6" s="52"/>
      <c r="B6" s="53"/>
      <c r="C6" s="54"/>
      <c r="D6" s="53"/>
      <c r="E6" s="55"/>
      <c r="F6" s="53"/>
      <c r="G6" s="56"/>
      <c r="H6" s="53"/>
      <c r="I6" s="56"/>
      <c r="J6" s="53"/>
      <c r="K6" s="56"/>
      <c r="L6" s="54"/>
      <c r="M6" s="56"/>
      <c r="N6" s="53"/>
      <c r="O6" s="56"/>
      <c r="P6" s="53"/>
      <c r="Q6" s="57"/>
      <c r="R6" s="57"/>
      <c r="S6" s="58"/>
      <c r="T6" s="59"/>
    </row>
    <row r="7" spans="1:20" s="51" customFormat="1" ht="10.5" customHeight="1">
      <c r="A7" s="43" t="s">
        <v>95</v>
      </c>
      <c r="B7" s="44">
        <f>B9+B16+B24+'42-43'!B4+'42-43'!B24+'42-43'!B35</f>
        <v>850</v>
      </c>
      <c r="C7" s="45">
        <f>C9+C16+C24+'42-43'!C4+'42-43'!C24+'42-43'!C35</f>
        <v>845</v>
      </c>
      <c r="D7" s="44">
        <f>D9+D16+D24+'42-43'!D4+'42-43'!D24+'42-43'!D35</f>
        <v>5</v>
      </c>
      <c r="E7" s="46">
        <f>E9+E16+E24+'42-43'!E4+'42-43'!E24+'42-43'!E35</f>
        <v>12460</v>
      </c>
      <c r="F7" s="44">
        <f>F9+F16+F24+'42-43'!F4+'42-43'!F24+'42-43'!F35</f>
        <v>11337</v>
      </c>
      <c r="G7" s="47">
        <f>G9+G16+G24+'42-43'!G4+'42-43'!G24+'42-43'!G35</f>
        <v>32</v>
      </c>
      <c r="H7" s="44">
        <f>H9+H16+H24+'42-43'!H4+'42-43'!H24+'42-43'!H35</f>
        <v>1091</v>
      </c>
      <c r="I7" s="47">
        <f>I9+I16+I24+'42-43'!I4+'42-43'!I24+'42-43'!I35</f>
        <v>17971</v>
      </c>
      <c r="J7" s="44">
        <f>J9+J16+J24+'42-43'!J4+'42-43'!J24+'42-43'!J35</f>
        <v>6084</v>
      </c>
      <c r="K7" s="47">
        <f>K9+K16+K24+'42-43'!K4+'42-43'!K24+'42-43'!K35</f>
        <v>11887</v>
      </c>
      <c r="L7" s="45">
        <f>L9+L16+L24+'42-43'!L4+'42-43'!L24+'42-43'!L35</f>
        <v>919</v>
      </c>
      <c r="M7" s="47">
        <f>M9+M16+M24+'42-43'!M4+'42-43'!M24+'42-43'!M35</f>
        <v>312</v>
      </c>
      <c r="N7" s="44">
        <f>N9+N16+N24+'42-43'!N4+'42-43'!N24+'42-43'!N35</f>
        <v>334308</v>
      </c>
      <c r="O7" s="47">
        <f>O9+O16+O24+'42-43'!O4+'42-43'!O24+'42-43'!O35</f>
        <v>171199</v>
      </c>
      <c r="P7" s="44">
        <f>P9+P16+P24+'42-43'!P4+'42-43'!P24+'42-43'!P35</f>
        <v>163109</v>
      </c>
      <c r="Q7" s="48">
        <f>E7/B7</f>
        <v>14.658823529411764</v>
      </c>
      <c r="R7" s="48">
        <f>N7/B7</f>
        <v>393.3035294117647</v>
      </c>
      <c r="S7" s="49">
        <f>N7/E7</f>
        <v>26.830497592295345</v>
      </c>
      <c r="T7" s="50">
        <f>N7/I7</f>
        <v>18.602637582772243</v>
      </c>
    </row>
    <row r="8" spans="1:20" ht="9" customHeight="1">
      <c r="A8" s="52"/>
      <c r="B8" s="53"/>
      <c r="C8" s="54"/>
      <c r="D8" s="53"/>
      <c r="E8" s="55"/>
      <c r="F8" s="53"/>
      <c r="G8" s="56"/>
      <c r="H8" s="53"/>
      <c r="I8" s="56"/>
      <c r="J8" s="53"/>
      <c r="K8" s="56"/>
      <c r="L8" s="54"/>
      <c r="M8" s="56"/>
      <c r="N8" s="53"/>
      <c r="O8" s="56"/>
      <c r="P8" s="53"/>
      <c r="Q8" s="57"/>
      <c r="R8" s="57"/>
      <c r="S8" s="58"/>
      <c r="T8" s="59"/>
    </row>
    <row r="9" spans="1:20" s="51" customFormat="1" ht="10.5" customHeight="1">
      <c r="A9" s="43" t="s">
        <v>119</v>
      </c>
      <c r="B9" s="44">
        <f>C9+D9</f>
        <v>148</v>
      </c>
      <c r="C9" s="45">
        <f>SUM(C10:C14)</f>
        <v>148</v>
      </c>
      <c r="D9" s="60">
        <v>0</v>
      </c>
      <c r="E9" s="46">
        <f>F9+G9+H9</f>
        <v>2847</v>
      </c>
      <c r="F9" s="44">
        <f>SUM(F10:F14)</f>
        <v>2717</v>
      </c>
      <c r="G9" s="60">
        <v>0</v>
      </c>
      <c r="H9" s="44">
        <f>SUM(H10:H14)</f>
        <v>130</v>
      </c>
      <c r="I9" s="47">
        <f>J9+K9</f>
        <v>3911</v>
      </c>
      <c r="J9" s="44">
        <f>SUM(J10:J14)</f>
        <v>1292</v>
      </c>
      <c r="K9" s="47">
        <f>SUM(K10:K14)</f>
        <v>2619</v>
      </c>
      <c r="L9" s="45">
        <f>SUM(L10:L14)</f>
        <v>166</v>
      </c>
      <c r="M9" s="47">
        <f>SUM(M10:M14)</f>
        <v>79</v>
      </c>
      <c r="N9" s="44">
        <f>O9+P9</f>
        <v>86662</v>
      </c>
      <c r="O9" s="47">
        <f>SUM(O10:O14)</f>
        <v>44450</v>
      </c>
      <c r="P9" s="44">
        <f>SUM(P10:P14)</f>
        <v>42212</v>
      </c>
      <c r="Q9" s="48">
        <f aca="true" t="shared" si="0" ref="Q9:Q14">E9/B9</f>
        <v>19.236486486486488</v>
      </c>
      <c r="R9" s="48">
        <f aca="true" t="shared" si="1" ref="R9:R14">N9/B9</f>
        <v>585.5540540540541</v>
      </c>
      <c r="S9" s="49">
        <f aca="true" t="shared" si="2" ref="S9:S14">N9/E9</f>
        <v>30.43976115208992</v>
      </c>
      <c r="T9" s="50">
        <f aca="true" t="shared" si="3" ref="T9:T14">N9/I9</f>
        <v>22.15852723088724</v>
      </c>
    </row>
    <row r="10" spans="1:20" ht="10.5" customHeight="1">
      <c r="A10" s="52" t="s">
        <v>1</v>
      </c>
      <c r="B10" s="61">
        <v>16</v>
      </c>
      <c r="C10" s="62">
        <v>16</v>
      </c>
      <c r="D10" s="53"/>
      <c r="E10" s="62">
        <v>315</v>
      </c>
      <c r="F10" s="61">
        <v>287</v>
      </c>
      <c r="G10" s="60">
        <v>0</v>
      </c>
      <c r="H10" s="61">
        <v>28</v>
      </c>
      <c r="I10" s="62">
        <v>427</v>
      </c>
      <c r="J10" s="61">
        <v>157</v>
      </c>
      <c r="K10" s="62">
        <v>270</v>
      </c>
      <c r="L10" s="63">
        <v>19</v>
      </c>
      <c r="M10" s="62">
        <v>7</v>
      </c>
      <c r="N10" s="64">
        <v>9241</v>
      </c>
      <c r="O10" s="65">
        <v>4834</v>
      </c>
      <c r="P10" s="64">
        <v>4407</v>
      </c>
      <c r="Q10" s="57">
        <f t="shared" si="0"/>
        <v>19.6875</v>
      </c>
      <c r="R10" s="57">
        <f t="shared" si="1"/>
        <v>577.5625</v>
      </c>
      <c r="S10" s="58">
        <f t="shared" si="2"/>
        <v>29.336507936507935</v>
      </c>
      <c r="T10" s="59">
        <f t="shared" si="3"/>
        <v>21.64168618266979</v>
      </c>
    </row>
    <row r="11" spans="1:20" ht="10.5" customHeight="1">
      <c r="A11" s="52" t="s">
        <v>2</v>
      </c>
      <c r="B11" s="61">
        <v>22</v>
      </c>
      <c r="C11" s="62">
        <v>22</v>
      </c>
      <c r="D11" s="53"/>
      <c r="E11" s="62">
        <v>390</v>
      </c>
      <c r="F11" s="61">
        <v>375</v>
      </c>
      <c r="G11" s="60">
        <v>0</v>
      </c>
      <c r="H11" s="61">
        <v>15</v>
      </c>
      <c r="I11" s="62">
        <v>538</v>
      </c>
      <c r="J11" s="61">
        <v>183</v>
      </c>
      <c r="K11" s="62">
        <v>355</v>
      </c>
      <c r="L11" s="63">
        <v>25</v>
      </c>
      <c r="M11" s="62">
        <v>6</v>
      </c>
      <c r="N11" s="64">
        <v>11765</v>
      </c>
      <c r="O11" s="65">
        <v>6072</v>
      </c>
      <c r="P11" s="64">
        <v>5693</v>
      </c>
      <c r="Q11" s="57">
        <f t="shared" si="0"/>
        <v>17.727272727272727</v>
      </c>
      <c r="R11" s="57">
        <f t="shared" si="1"/>
        <v>534.7727272727273</v>
      </c>
      <c r="S11" s="58">
        <f t="shared" si="2"/>
        <v>30.166666666666668</v>
      </c>
      <c r="T11" s="59">
        <f t="shared" si="3"/>
        <v>21.86802973977695</v>
      </c>
    </row>
    <row r="12" spans="1:20" ht="10.5" customHeight="1">
      <c r="A12" s="52" t="s">
        <v>3</v>
      </c>
      <c r="B12" s="61">
        <v>54</v>
      </c>
      <c r="C12" s="62">
        <v>54</v>
      </c>
      <c r="D12" s="53"/>
      <c r="E12" s="62">
        <v>1033</v>
      </c>
      <c r="F12" s="61">
        <v>995</v>
      </c>
      <c r="G12" s="60">
        <v>0</v>
      </c>
      <c r="H12" s="61">
        <v>38</v>
      </c>
      <c r="I12" s="62">
        <v>1422</v>
      </c>
      <c r="J12" s="61">
        <v>476</v>
      </c>
      <c r="K12" s="62">
        <v>946</v>
      </c>
      <c r="L12" s="63">
        <v>60</v>
      </c>
      <c r="M12" s="62">
        <v>34</v>
      </c>
      <c r="N12" s="64">
        <v>31668</v>
      </c>
      <c r="O12" s="65">
        <v>16291</v>
      </c>
      <c r="P12" s="64">
        <v>15377</v>
      </c>
      <c r="Q12" s="57">
        <f t="shared" si="0"/>
        <v>19.12962962962963</v>
      </c>
      <c r="R12" s="57">
        <f t="shared" si="1"/>
        <v>586.4444444444445</v>
      </c>
      <c r="S12" s="58">
        <f t="shared" si="2"/>
        <v>30.656340755082283</v>
      </c>
      <c r="T12" s="59">
        <f t="shared" si="3"/>
        <v>22.270042194092827</v>
      </c>
    </row>
    <row r="13" spans="1:20" ht="10.5" customHeight="1">
      <c r="A13" s="52" t="s">
        <v>4</v>
      </c>
      <c r="B13" s="61">
        <v>39</v>
      </c>
      <c r="C13" s="62">
        <v>39</v>
      </c>
      <c r="D13" s="53"/>
      <c r="E13" s="62">
        <v>767</v>
      </c>
      <c r="F13" s="61">
        <v>731</v>
      </c>
      <c r="G13" s="60">
        <v>0</v>
      </c>
      <c r="H13" s="61">
        <v>36</v>
      </c>
      <c r="I13" s="62">
        <v>1049</v>
      </c>
      <c r="J13" s="61">
        <v>327</v>
      </c>
      <c r="K13" s="62">
        <v>722</v>
      </c>
      <c r="L13" s="63">
        <v>43</v>
      </c>
      <c r="M13" s="62">
        <v>28</v>
      </c>
      <c r="N13" s="64">
        <v>23231</v>
      </c>
      <c r="O13" s="65">
        <v>11902</v>
      </c>
      <c r="P13" s="64">
        <v>11329</v>
      </c>
      <c r="Q13" s="57">
        <f t="shared" si="0"/>
        <v>19.666666666666668</v>
      </c>
      <c r="R13" s="57">
        <f t="shared" si="1"/>
        <v>595.6666666666666</v>
      </c>
      <c r="S13" s="58">
        <f t="shared" si="2"/>
        <v>30.28813559322034</v>
      </c>
      <c r="T13" s="59">
        <f t="shared" si="3"/>
        <v>22.145853193517635</v>
      </c>
    </row>
    <row r="14" spans="1:20" ht="10.5" customHeight="1">
      <c r="A14" s="52" t="s">
        <v>5</v>
      </c>
      <c r="B14" s="61">
        <v>17</v>
      </c>
      <c r="C14" s="62">
        <v>17</v>
      </c>
      <c r="D14" s="53"/>
      <c r="E14" s="62">
        <v>342</v>
      </c>
      <c r="F14" s="61">
        <v>329</v>
      </c>
      <c r="G14" s="60">
        <v>0</v>
      </c>
      <c r="H14" s="61">
        <v>13</v>
      </c>
      <c r="I14" s="62">
        <v>475</v>
      </c>
      <c r="J14" s="61">
        <v>149</v>
      </c>
      <c r="K14" s="62">
        <v>326</v>
      </c>
      <c r="L14" s="63">
        <v>19</v>
      </c>
      <c r="M14" s="62">
        <v>4</v>
      </c>
      <c r="N14" s="64">
        <v>10757</v>
      </c>
      <c r="O14" s="65">
        <v>5351</v>
      </c>
      <c r="P14" s="64">
        <v>5406</v>
      </c>
      <c r="Q14" s="57">
        <f t="shared" si="0"/>
        <v>20.11764705882353</v>
      </c>
      <c r="R14" s="57">
        <f t="shared" si="1"/>
        <v>632.7647058823529</v>
      </c>
      <c r="S14" s="58">
        <f t="shared" si="2"/>
        <v>31.453216374269005</v>
      </c>
      <c r="T14" s="59">
        <f t="shared" si="3"/>
        <v>22.646315789473686</v>
      </c>
    </row>
    <row r="15" spans="1:20" ht="9" customHeight="1">
      <c r="A15" s="52"/>
      <c r="B15" s="53"/>
      <c r="C15" s="54"/>
      <c r="D15" s="53"/>
      <c r="E15" s="55"/>
      <c r="F15" s="53"/>
      <c r="G15" s="56"/>
      <c r="H15" s="53"/>
      <c r="I15" s="56"/>
      <c r="J15" s="53"/>
      <c r="K15" s="56"/>
      <c r="L15" s="54"/>
      <c r="M15" s="56"/>
      <c r="N15" s="61"/>
      <c r="O15" s="62"/>
      <c r="P15" s="61"/>
      <c r="Q15" s="57"/>
      <c r="R15" s="57"/>
      <c r="S15" s="58"/>
      <c r="T15" s="59"/>
    </row>
    <row r="16" spans="1:20" s="51" customFormat="1" ht="10.5" customHeight="1">
      <c r="A16" s="43" t="s">
        <v>120</v>
      </c>
      <c r="B16" s="44">
        <f>C16+D16</f>
        <v>142</v>
      </c>
      <c r="C16" s="45">
        <f>SUM(C17:C22)</f>
        <v>142</v>
      </c>
      <c r="D16" s="60">
        <v>0</v>
      </c>
      <c r="E16" s="46">
        <f>F16+G16+H16</f>
        <v>2606</v>
      </c>
      <c r="F16" s="44">
        <f>SUM(F17:F22)</f>
        <v>2458</v>
      </c>
      <c r="G16" s="60">
        <v>0</v>
      </c>
      <c r="H16" s="44">
        <f>SUM(H17:H22)</f>
        <v>148</v>
      </c>
      <c r="I16" s="47">
        <f>J16+K16</f>
        <v>3585</v>
      </c>
      <c r="J16" s="44">
        <f>SUM(J17:J22)</f>
        <v>1216</v>
      </c>
      <c r="K16" s="47">
        <f>SUM(K17:K22)</f>
        <v>2369</v>
      </c>
      <c r="L16" s="45">
        <f>SUM(L17:L22)</f>
        <v>159</v>
      </c>
      <c r="M16" s="47">
        <f>SUM(M17:M22)</f>
        <v>74</v>
      </c>
      <c r="N16" s="44">
        <f>O16+P16</f>
        <v>77281</v>
      </c>
      <c r="O16" s="47">
        <f>SUM(O17:O22)</f>
        <v>39384</v>
      </c>
      <c r="P16" s="44">
        <f>SUM(P17:P22)</f>
        <v>37897</v>
      </c>
      <c r="Q16" s="48">
        <f aca="true" t="shared" si="4" ref="Q16:Q22">E16/B16</f>
        <v>18.35211267605634</v>
      </c>
      <c r="R16" s="48">
        <f aca="true" t="shared" si="5" ref="R16:R22">N16/B16</f>
        <v>544.2323943661971</v>
      </c>
      <c r="S16" s="49">
        <f aca="true" t="shared" si="6" ref="S16:S22">N16/E16</f>
        <v>29.655026861089794</v>
      </c>
      <c r="T16" s="50">
        <f aca="true" t="shared" si="7" ref="T16:T22">N16/I16</f>
        <v>21.55676429567643</v>
      </c>
    </row>
    <row r="17" spans="1:20" ht="10.5" customHeight="1">
      <c r="A17" s="52" t="s">
        <v>6</v>
      </c>
      <c r="B17" s="61">
        <v>44</v>
      </c>
      <c r="C17" s="54">
        <v>44</v>
      </c>
      <c r="D17" s="53"/>
      <c r="E17" s="62">
        <v>862</v>
      </c>
      <c r="F17" s="61">
        <v>818</v>
      </c>
      <c r="G17" s="60">
        <v>0</v>
      </c>
      <c r="H17" s="61">
        <v>44</v>
      </c>
      <c r="I17" s="62">
        <v>1169</v>
      </c>
      <c r="J17" s="61">
        <v>353</v>
      </c>
      <c r="K17" s="62">
        <v>816</v>
      </c>
      <c r="L17" s="63">
        <v>49</v>
      </c>
      <c r="M17" s="62">
        <v>23</v>
      </c>
      <c r="N17" s="64">
        <v>25960</v>
      </c>
      <c r="O17" s="65">
        <v>13235</v>
      </c>
      <c r="P17" s="64">
        <v>12725</v>
      </c>
      <c r="Q17" s="57">
        <f t="shared" si="4"/>
        <v>19.59090909090909</v>
      </c>
      <c r="R17" s="57">
        <f t="shared" si="5"/>
        <v>590</v>
      </c>
      <c r="S17" s="58">
        <f t="shared" si="6"/>
        <v>30.11600928074246</v>
      </c>
      <c r="T17" s="59">
        <f t="shared" si="7"/>
        <v>22.207014542343885</v>
      </c>
    </row>
    <row r="18" spans="1:20" ht="10.5" customHeight="1">
      <c r="A18" s="52" t="s">
        <v>7</v>
      </c>
      <c r="B18" s="61">
        <v>41</v>
      </c>
      <c r="C18" s="54">
        <v>41</v>
      </c>
      <c r="D18" s="53"/>
      <c r="E18" s="62">
        <v>744</v>
      </c>
      <c r="F18" s="61">
        <v>694</v>
      </c>
      <c r="G18" s="60">
        <v>0</v>
      </c>
      <c r="H18" s="61">
        <v>50</v>
      </c>
      <c r="I18" s="62">
        <v>1011</v>
      </c>
      <c r="J18" s="61">
        <v>350</v>
      </c>
      <c r="K18" s="62">
        <v>661</v>
      </c>
      <c r="L18" s="63">
        <v>46</v>
      </c>
      <c r="M18" s="62">
        <v>25</v>
      </c>
      <c r="N18" s="64">
        <v>21571</v>
      </c>
      <c r="O18" s="65">
        <v>10964</v>
      </c>
      <c r="P18" s="64">
        <v>10607</v>
      </c>
      <c r="Q18" s="57">
        <f t="shared" si="4"/>
        <v>18.146341463414632</v>
      </c>
      <c r="R18" s="57">
        <f t="shared" si="5"/>
        <v>526.1219512195122</v>
      </c>
      <c r="S18" s="58">
        <f t="shared" si="6"/>
        <v>28.993279569892472</v>
      </c>
      <c r="T18" s="59">
        <f t="shared" si="7"/>
        <v>21.33630069238378</v>
      </c>
    </row>
    <row r="19" spans="1:20" ht="10.5" customHeight="1">
      <c r="A19" s="52" t="s">
        <v>8</v>
      </c>
      <c r="B19" s="61">
        <v>20</v>
      </c>
      <c r="C19" s="54">
        <v>20</v>
      </c>
      <c r="D19" s="53"/>
      <c r="E19" s="62">
        <v>297</v>
      </c>
      <c r="F19" s="61">
        <v>285</v>
      </c>
      <c r="G19" s="60">
        <v>0</v>
      </c>
      <c r="H19" s="61">
        <v>12</v>
      </c>
      <c r="I19" s="62">
        <v>436</v>
      </c>
      <c r="J19" s="61">
        <v>180</v>
      </c>
      <c r="K19" s="62">
        <v>256</v>
      </c>
      <c r="L19" s="63">
        <v>22</v>
      </c>
      <c r="M19" s="62">
        <v>9</v>
      </c>
      <c r="N19" s="64">
        <v>8490</v>
      </c>
      <c r="O19" s="65">
        <v>4403</v>
      </c>
      <c r="P19" s="64">
        <v>4087</v>
      </c>
      <c r="Q19" s="57">
        <f t="shared" si="4"/>
        <v>14.85</v>
      </c>
      <c r="R19" s="57">
        <f t="shared" si="5"/>
        <v>424.5</v>
      </c>
      <c r="S19" s="58">
        <f t="shared" si="6"/>
        <v>28.585858585858585</v>
      </c>
      <c r="T19" s="59">
        <f t="shared" si="7"/>
        <v>19.472477064220183</v>
      </c>
    </row>
    <row r="20" spans="1:20" ht="10.5" customHeight="1">
      <c r="A20" s="52" t="s">
        <v>9</v>
      </c>
      <c r="B20" s="61">
        <v>15</v>
      </c>
      <c r="C20" s="54">
        <v>15</v>
      </c>
      <c r="D20" s="53"/>
      <c r="E20" s="62">
        <v>265</v>
      </c>
      <c r="F20" s="61">
        <v>255</v>
      </c>
      <c r="G20" s="60">
        <v>0</v>
      </c>
      <c r="H20" s="61">
        <v>10</v>
      </c>
      <c r="I20" s="62">
        <v>367</v>
      </c>
      <c r="J20" s="61">
        <v>126</v>
      </c>
      <c r="K20" s="62">
        <v>241</v>
      </c>
      <c r="L20" s="63">
        <v>15</v>
      </c>
      <c r="M20" s="62">
        <v>9</v>
      </c>
      <c r="N20" s="64">
        <v>8094</v>
      </c>
      <c r="O20" s="65">
        <v>4109</v>
      </c>
      <c r="P20" s="64">
        <v>3985</v>
      </c>
      <c r="Q20" s="57">
        <f t="shared" si="4"/>
        <v>17.666666666666668</v>
      </c>
      <c r="R20" s="57">
        <f t="shared" si="5"/>
        <v>539.6</v>
      </c>
      <c r="S20" s="58">
        <f t="shared" si="6"/>
        <v>30.543396226415094</v>
      </c>
      <c r="T20" s="59">
        <f t="shared" si="7"/>
        <v>22.05449591280654</v>
      </c>
    </row>
    <row r="21" spans="1:20" ht="10.5" customHeight="1">
      <c r="A21" s="52" t="s">
        <v>10</v>
      </c>
      <c r="B21" s="61">
        <v>13</v>
      </c>
      <c r="C21" s="54">
        <v>13</v>
      </c>
      <c r="D21" s="53"/>
      <c r="E21" s="62">
        <v>246</v>
      </c>
      <c r="F21" s="61">
        <v>227</v>
      </c>
      <c r="G21" s="60">
        <v>0</v>
      </c>
      <c r="H21" s="61">
        <v>19</v>
      </c>
      <c r="I21" s="62">
        <v>341</v>
      </c>
      <c r="J21" s="61">
        <v>121</v>
      </c>
      <c r="K21" s="62">
        <v>220</v>
      </c>
      <c r="L21" s="63">
        <v>15</v>
      </c>
      <c r="M21" s="62">
        <v>5</v>
      </c>
      <c r="N21" s="64">
        <v>7312</v>
      </c>
      <c r="O21" s="65">
        <v>3759</v>
      </c>
      <c r="P21" s="64">
        <v>3553</v>
      </c>
      <c r="Q21" s="57">
        <f t="shared" si="4"/>
        <v>18.923076923076923</v>
      </c>
      <c r="R21" s="57">
        <f t="shared" si="5"/>
        <v>562.4615384615385</v>
      </c>
      <c r="S21" s="58">
        <f t="shared" si="6"/>
        <v>29.723577235772357</v>
      </c>
      <c r="T21" s="59">
        <f t="shared" si="7"/>
        <v>21.44281524926686</v>
      </c>
    </row>
    <row r="22" spans="1:20" ht="10.5" customHeight="1">
      <c r="A22" s="52" t="s">
        <v>96</v>
      </c>
      <c r="B22" s="61">
        <v>9</v>
      </c>
      <c r="C22" s="54">
        <v>9</v>
      </c>
      <c r="D22" s="53"/>
      <c r="E22" s="62">
        <v>192</v>
      </c>
      <c r="F22" s="61">
        <v>179</v>
      </c>
      <c r="G22" s="60">
        <v>0</v>
      </c>
      <c r="H22" s="61">
        <v>13</v>
      </c>
      <c r="I22" s="62">
        <v>261</v>
      </c>
      <c r="J22" s="61">
        <v>86</v>
      </c>
      <c r="K22" s="62">
        <v>175</v>
      </c>
      <c r="L22" s="63">
        <v>12</v>
      </c>
      <c r="M22" s="62">
        <v>3</v>
      </c>
      <c r="N22" s="64">
        <v>5854</v>
      </c>
      <c r="O22" s="65">
        <v>2914</v>
      </c>
      <c r="P22" s="64">
        <v>2940</v>
      </c>
      <c r="Q22" s="57">
        <f t="shared" si="4"/>
        <v>21.333333333333332</v>
      </c>
      <c r="R22" s="57">
        <f t="shared" si="5"/>
        <v>650.4444444444445</v>
      </c>
      <c r="S22" s="58">
        <f t="shared" si="6"/>
        <v>30.489583333333332</v>
      </c>
      <c r="T22" s="59">
        <f t="shared" si="7"/>
        <v>22.42911877394636</v>
      </c>
    </row>
    <row r="23" spans="1:20" ht="9" customHeight="1">
      <c r="A23" s="52"/>
      <c r="B23" s="53"/>
      <c r="C23" s="54"/>
      <c r="D23" s="53"/>
      <c r="E23" s="55"/>
      <c r="F23" s="53"/>
      <c r="G23" s="56"/>
      <c r="H23" s="53"/>
      <c r="I23" s="56"/>
      <c r="J23" s="53"/>
      <c r="K23" s="56"/>
      <c r="L23" s="54"/>
      <c r="M23" s="56"/>
      <c r="N23" s="53"/>
      <c r="O23" s="56"/>
      <c r="P23" s="53"/>
      <c r="Q23" s="57"/>
      <c r="R23" s="57"/>
      <c r="S23" s="58"/>
      <c r="T23" s="59"/>
    </row>
    <row r="24" spans="1:20" s="51" customFormat="1" ht="10.5" customHeight="1">
      <c r="A24" s="43" t="s">
        <v>97</v>
      </c>
      <c r="B24" s="44">
        <f>C24+D24</f>
        <v>199</v>
      </c>
      <c r="C24" s="45">
        <f>SUM(C25:C42)</f>
        <v>196</v>
      </c>
      <c r="D24" s="44">
        <f>SUM(D25:D42)</f>
        <v>3</v>
      </c>
      <c r="E24" s="46">
        <f>F24+G24+H24</f>
        <v>2361</v>
      </c>
      <c r="F24" s="44">
        <f>SUM(F25:F42)</f>
        <v>2034</v>
      </c>
      <c r="G24" s="47">
        <f>SUM(G25:G42)</f>
        <v>11</v>
      </c>
      <c r="H24" s="44">
        <f>SUM(H25:H42)</f>
        <v>316</v>
      </c>
      <c r="I24" s="47">
        <f>J24+K24</f>
        <v>3565</v>
      </c>
      <c r="J24" s="44">
        <f>SUM(J25:J42)</f>
        <v>1255</v>
      </c>
      <c r="K24" s="47">
        <f>SUM(K25:K42)</f>
        <v>2310</v>
      </c>
      <c r="L24" s="45">
        <f>SUM(L25:L42)</f>
        <v>211</v>
      </c>
      <c r="M24" s="47">
        <f>SUM(M25:M42)</f>
        <v>50</v>
      </c>
      <c r="N24" s="44">
        <f>O24+P24</f>
        <v>54379</v>
      </c>
      <c r="O24" s="47">
        <f>SUM(O25:O42)</f>
        <v>27935</v>
      </c>
      <c r="P24" s="44">
        <f>SUM(P25:P42)</f>
        <v>26444</v>
      </c>
      <c r="Q24" s="48">
        <f>E24/B24</f>
        <v>11.864321608040202</v>
      </c>
      <c r="R24" s="48">
        <f aca="true" t="shared" si="8" ref="R24:R42">N24/B24</f>
        <v>273.2613065326633</v>
      </c>
      <c r="S24" s="49">
        <f>N24/E24</f>
        <v>23.032189750105886</v>
      </c>
      <c r="T24" s="50">
        <f>N24/I24</f>
        <v>15.253576437587657</v>
      </c>
    </row>
    <row r="25" spans="1:20" ht="10.5" customHeight="1">
      <c r="A25" s="52" t="s">
        <v>11</v>
      </c>
      <c r="B25" s="61">
        <v>23</v>
      </c>
      <c r="C25" s="54">
        <v>23</v>
      </c>
      <c r="D25" s="53"/>
      <c r="E25" s="62">
        <v>334</v>
      </c>
      <c r="F25" s="61">
        <v>305</v>
      </c>
      <c r="G25" s="60">
        <v>0</v>
      </c>
      <c r="H25" s="61">
        <v>29</v>
      </c>
      <c r="I25" s="62">
        <v>494</v>
      </c>
      <c r="J25" s="61">
        <v>165</v>
      </c>
      <c r="K25" s="62">
        <v>329</v>
      </c>
      <c r="L25" s="63">
        <v>25</v>
      </c>
      <c r="M25" s="62">
        <v>8</v>
      </c>
      <c r="N25" s="64">
        <v>9104</v>
      </c>
      <c r="O25" s="65">
        <v>4668</v>
      </c>
      <c r="P25" s="64">
        <v>4436</v>
      </c>
      <c r="Q25" s="57">
        <f aca="true" t="shared" si="9" ref="Q25:Q42">E25/B25</f>
        <v>14.521739130434783</v>
      </c>
      <c r="R25" s="57">
        <f t="shared" si="8"/>
        <v>395.82608695652175</v>
      </c>
      <c r="S25" s="58">
        <f aca="true" t="shared" si="10" ref="S25:S42">N25/E25</f>
        <v>27.25748502994012</v>
      </c>
      <c r="T25" s="59">
        <f aca="true" t="shared" si="11" ref="T25:T42">N25/I25</f>
        <v>18.42914979757085</v>
      </c>
    </row>
    <row r="26" spans="1:20" ht="10.5" customHeight="1">
      <c r="A26" s="52" t="s">
        <v>12</v>
      </c>
      <c r="B26" s="61">
        <v>31</v>
      </c>
      <c r="C26" s="54">
        <v>31</v>
      </c>
      <c r="D26" s="53"/>
      <c r="E26" s="62">
        <v>321</v>
      </c>
      <c r="F26" s="61">
        <v>278</v>
      </c>
      <c r="G26" s="62">
        <v>2</v>
      </c>
      <c r="H26" s="61">
        <v>41</v>
      </c>
      <c r="I26" s="62">
        <v>488</v>
      </c>
      <c r="J26" s="61">
        <v>176</v>
      </c>
      <c r="K26" s="62">
        <v>312</v>
      </c>
      <c r="L26" s="63">
        <v>31</v>
      </c>
      <c r="M26" s="62">
        <v>5</v>
      </c>
      <c r="N26" s="64">
        <v>6803</v>
      </c>
      <c r="O26" s="65">
        <v>3552</v>
      </c>
      <c r="P26" s="64">
        <v>3251</v>
      </c>
      <c r="Q26" s="57">
        <f t="shared" si="9"/>
        <v>10.35483870967742</v>
      </c>
      <c r="R26" s="57">
        <f t="shared" si="8"/>
        <v>219.4516129032258</v>
      </c>
      <c r="S26" s="58">
        <f t="shared" si="10"/>
        <v>21.193146417445483</v>
      </c>
      <c r="T26" s="59">
        <f t="shared" si="11"/>
        <v>13.940573770491802</v>
      </c>
    </row>
    <row r="27" spans="1:20" ht="10.5" customHeight="1">
      <c r="A27" s="52" t="s">
        <v>13</v>
      </c>
      <c r="B27" s="61">
        <v>12</v>
      </c>
      <c r="C27" s="54">
        <v>12</v>
      </c>
      <c r="D27" s="53"/>
      <c r="E27" s="62">
        <v>180</v>
      </c>
      <c r="F27" s="61">
        <v>162</v>
      </c>
      <c r="G27" s="60">
        <v>0</v>
      </c>
      <c r="H27" s="61">
        <v>18</v>
      </c>
      <c r="I27" s="62">
        <v>265</v>
      </c>
      <c r="J27" s="61">
        <v>90</v>
      </c>
      <c r="K27" s="62">
        <v>175</v>
      </c>
      <c r="L27" s="63">
        <v>15</v>
      </c>
      <c r="M27" s="62">
        <v>5</v>
      </c>
      <c r="N27" s="64">
        <v>4894</v>
      </c>
      <c r="O27" s="65">
        <v>2537</v>
      </c>
      <c r="P27" s="64">
        <v>2357</v>
      </c>
      <c r="Q27" s="57">
        <f t="shared" si="9"/>
        <v>15</v>
      </c>
      <c r="R27" s="57">
        <f t="shared" si="8"/>
        <v>407.8333333333333</v>
      </c>
      <c r="S27" s="58">
        <f t="shared" si="10"/>
        <v>27.18888888888889</v>
      </c>
      <c r="T27" s="59">
        <f t="shared" si="11"/>
        <v>18.467924528301886</v>
      </c>
    </row>
    <row r="28" spans="1:20" ht="10.5" customHeight="1">
      <c r="A28" s="52" t="s">
        <v>14</v>
      </c>
      <c r="B28" s="61">
        <v>9</v>
      </c>
      <c r="C28" s="54">
        <v>8</v>
      </c>
      <c r="D28" s="53">
        <v>1</v>
      </c>
      <c r="E28" s="62">
        <v>170</v>
      </c>
      <c r="F28" s="61">
        <v>147</v>
      </c>
      <c r="G28" s="60">
        <v>0</v>
      </c>
      <c r="H28" s="61">
        <v>23</v>
      </c>
      <c r="I28" s="62">
        <v>249</v>
      </c>
      <c r="J28" s="61">
        <v>102</v>
      </c>
      <c r="K28" s="62">
        <v>147</v>
      </c>
      <c r="L28" s="63">
        <v>10</v>
      </c>
      <c r="M28" s="62">
        <v>1</v>
      </c>
      <c r="N28" s="64">
        <v>4560</v>
      </c>
      <c r="O28" s="65">
        <v>2316</v>
      </c>
      <c r="P28" s="64">
        <v>2244</v>
      </c>
      <c r="Q28" s="57">
        <f t="shared" si="9"/>
        <v>18.88888888888889</v>
      </c>
      <c r="R28" s="57">
        <f t="shared" si="8"/>
        <v>506.6666666666667</v>
      </c>
      <c r="S28" s="58">
        <f t="shared" si="10"/>
        <v>26.823529411764707</v>
      </c>
      <c r="T28" s="59">
        <f t="shared" si="11"/>
        <v>18.313253012048193</v>
      </c>
    </row>
    <row r="29" spans="1:20" ht="10.5" customHeight="1">
      <c r="A29" s="52" t="s">
        <v>15</v>
      </c>
      <c r="B29" s="61">
        <v>13</v>
      </c>
      <c r="C29" s="54">
        <v>13</v>
      </c>
      <c r="D29" s="53"/>
      <c r="E29" s="62">
        <v>145</v>
      </c>
      <c r="F29" s="61">
        <v>126</v>
      </c>
      <c r="G29" s="60">
        <v>0</v>
      </c>
      <c r="H29" s="61">
        <v>19</v>
      </c>
      <c r="I29" s="62">
        <v>219</v>
      </c>
      <c r="J29" s="61">
        <v>79</v>
      </c>
      <c r="K29" s="62">
        <v>140</v>
      </c>
      <c r="L29" s="63">
        <v>15</v>
      </c>
      <c r="M29" s="62">
        <v>3</v>
      </c>
      <c r="N29" s="64">
        <v>3406</v>
      </c>
      <c r="O29" s="65">
        <v>1725</v>
      </c>
      <c r="P29" s="64">
        <v>1681</v>
      </c>
      <c r="Q29" s="57">
        <f t="shared" si="9"/>
        <v>11.153846153846153</v>
      </c>
      <c r="R29" s="57">
        <f t="shared" si="8"/>
        <v>262</v>
      </c>
      <c r="S29" s="58">
        <f t="shared" si="10"/>
        <v>23.489655172413794</v>
      </c>
      <c r="T29" s="59">
        <f t="shared" si="11"/>
        <v>15.552511415525114</v>
      </c>
    </row>
    <row r="30" spans="1:20" ht="10.5" customHeight="1">
      <c r="A30" s="52" t="s">
        <v>16</v>
      </c>
      <c r="B30" s="61">
        <v>9</v>
      </c>
      <c r="C30" s="54">
        <v>9</v>
      </c>
      <c r="D30" s="53"/>
      <c r="E30" s="62">
        <v>128</v>
      </c>
      <c r="F30" s="61">
        <v>118</v>
      </c>
      <c r="G30" s="60">
        <v>0</v>
      </c>
      <c r="H30" s="61">
        <v>10</v>
      </c>
      <c r="I30" s="62">
        <v>188</v>
      </c>
      <c r="J30" s="61">
        <v>66</v>
      </c>
      <c r="K30" s="62">
        <v>122</v>
      </c>
      <c r="L30" s="63">
        <v>9</v>
      </c>
      <c r="M30" s="62">
        <v>2</v>
      </c>
      <c r="N30" s="64">
        <v>3523</v>
      </c>
      <c r="O30" s="65">
        <v>1808</v>
      </c>
      <c r="P30" s="64">
        <v>1715</v>
      </c>
      <c r="Q30" s="57">
        <f t="shared" si="9"/>
        <v>14.222222222222221</v>
      </c>
      <c r="R30" s="57">
        <f t="shared" si="8"/>
        <v>391.44444444444446</v>
      </c>
      <c r="S30" s="58">
        <f t="shared" si="10"/>
        <v>27.5234375</v>
      </c>
      <c r="T30" s="59">
        <f t="shared" si="11"/>
        <v>18.73936170212766</v>
      </c>
    </row>
    <row r="31" spans="1:20" ht="10.5" customHeight="1">
      <c r="A31" s="52" t="s">
        <v>17</v>
      </c>
      <c r="B31" s="61">
        <v>8</v>
      </c>
      <c r="C31" s="54">
        <v>8</v>
      </c>
      <c r="D31" s="53"/>
      <c r="E31" s="62">
        <v>109</v>
      </c>
      <c r="F31" s="61">
        <v>98</v>
      </c>
      <c r="G31" s="60">
        <v>0</v>
      </c>
      <c r="H31" s="61">
        <v>11</v>
      </c>
      <c r="I31" s="62">
        <v>161</v>
      </c>
      <c r="J31" s="61">
        <v>57</v>
      </c>
      <c r="K31" s="62">
        <v>104</v>
      </c>
      <c r="L31" s="63">
        <v>8</v>
      </c>
      <c r="M31" s="62">
        <v>3</v>
      </c>
      <c r="N31" s="64">
        <v>2715</v>
      </c>
      <c r="O31" s="65">
        <v>1371</v>
      </c>
      <c r="P31" s="64">
        <v>1344</v>
      </c>
      <c r="Q31" s="57">
        <f t="shared" si="9"/>
        <v>13.625</v>
      </c>
      <c r="R31" s="57">
        <f t="shared" si="8"/>
        <v>339.375</v>
      </c>
      <c r="S31" s="58">
        <f t="shared" si="10"/>
        <v>24.908256880733944</v>
      </c>
      <c r="T31" s="59">
        <f t="shared" si="11"/>
        <v>16.86335403726708</v>
      </c>
    </row>
    <row r="32" spans="1:20" ht="10.5" customHeight="1">
      <c r="A32" s="52" t="s">
        <v>18</v>
      </c>
      <c r="B32" s="61">
        <v>2</v>
      </c>
      <c r="C32" s="54">
        <v>2</v>
      </c>
      <c r="D32" s="53"/>
      <c r="E32" s="62">
        <v>41</v>
      </c>
      <c r="F32" s="61">
        <v>35</v>
      </c>
      <c r="G32" s="60">
        <v>0</v>
      </c>
      <c r="H32" s="61">
        <v>6</v>
      </c>
      <c r="I32" s="62">
        <v>58</v>
      </c>
      <c r="J32" s="61">
        <v>24</v>
      </c>
      <c r="K32" s="62">
        <v>34</v>
      </c>
      <c r="L32" s="63">
        <v>2</v>
      </c>
      <c r="M32" s="62">
        <v>1</v>
      </c>
      <c r="N32" s="64">
        <v>1034</v>
      </c>
      <c r="O32" s="65">
        <v>522</v>
      </c>
      <c r="P32" s="64">
        <v>512</v>
      </c>
      <c r="Q32" s="57">
        <f t="shared" si="9"/>
        <v>20.5</v>
      </c>
      <c r="R32" s="57">
        <f t="shared" si="8"/>
        <v>517</v>
      </c>
      <c r="S32" s="58">
        <f t="shared" si="10"/>
        <v>25.21951219512195</v>
      </c>
      <c r="T32" s="59">
        <f t="shared" si="11"/>
        <v>17.82758620689655</v>
      </c>
    </row>
    <row r="33" spans="1:20" ht="10.5" customHeight="1">
      <c r="A33" s="52" t="s">
        <v>19</v>
      </c>
      <c r="B33" s="61">
        <v>6</v>
      </c>
      <c r="C33" s="54">
        <v>6</v>
      </c>
      <c r="D33" s="53"/>
      <c r="E33" s="62">
        <v>54</v>
      </c>
      <c r="F33" s="61">
        <v>44</v>
      </c>
      <c r="G33" s="60">
        <v>0</v>
      </c>
      <c r="H33" s="61">
        <v>10</v>
      </c>
      <c r="I33" s="62">
        <v>86</v>
      </c>
      <c r="J33" s="61">
        <v>32</v>
      </c>
      <c r="K33" s="62">
        <v>54</v>
      </c>
      <c r="L33" s="63">
        <v>6</v>
      </c>
      <c r="M33" s="62">
        <v>2</v>
      </c>
      <c r="N33" s="64">
        <v>999</v>
      </c>
      <c r="O33" s="65">
        <v>496</v>
      </c>
      <c r="P33" s="64">
        <v>503</v>
      </c>
      <c r="Q33" s="57">
        <f t="shared" si="9"/>
        <v>9</v>
      </c>
      <c r="R33" s="57">
        <f t="shared" si="8"/>
        <v>166.5</v>
      </c>
      <c r="S33" s="58">
        <f t="shared" si="10"/>
        <v>18.5</v>
      </c>
      <c r="T33" s="59">
        <f t="shared" si="11"/>
        <v>11.616279069767442</v>
      </c>
    </row>
    <row r="34" spans="1:20" ht="10.5" customHeight="1">
      <c r="A34" s="52" t="s">
        <v>20</v>
      </c>
      <c r="B34" s="61">
        <v>4</v>
      </c>
      <c r="C34" s="54">
        <v>4</v>
      </c>
      <c r="D34" s="53"/>
      <c r="E34" s="62">
        <v>42</v>
      </c>
      <c r="F34" s="61">
        <v>36</v>
      </c>
      <c r="G34" s="60">
        <v>0</v>
      </c>
      <c r="H34" s="61">
        <v>6</v>
      </c>
      <c r="I34" s="62">
        <v>65</v>
      </c>
      <c r="J34" s="61">
        <v>25</v>
      </c>
      <c r="K34" s="62">
        <v>40</v>
      </c>
      <c r="L34" s="63">
        <v>4</v>
      </c>
      <c r="M34" s="62">
        <v>2</v>
      </c>
      <c r="N34" s="64">
        <v>905</v>
      </c>
      <c r="O34" s="65">
        <v>486</v>
      </c>
      <c r="P34" s="64">
        <v>419</v>
      </c>
      <c r="Q34" s="57">
        <f t="shared" si="9"/>
        <v>10.5</v>
      </c>
      <c r="R34" s="57">
        <f t="shared" si="8"/>
        <v>226.25</v>
      </c>
      <c r="S34" s="58">
        <f t="shared" si="10"/>
        <v>21.547619047619047</v>
      </c>
      <c r="T34" s="59">
        <f t="shared" si="11"/>
        <v>13.923076923076923</v>
      </c>
    </row>
    <row r="35" spans="1:20" ht="10.5" customHeight="1">
      <c r="A35" s="52" t="s">
        <v>21</v>
      </c>
      <c r="B35" s="61">
        <v>3</v>
      </c>
      <c r="C35" s="54">
        <v>3</v>
      </c>
      <c r="D35" s="53"/>
      <c r="E35" s="62">
        <v>34</v>
      </c>
      <c r="F35" s="61">
        <v>31</v>
      </c>
      <c r="G35" s="60">
        <v>0</v>
      </c>
      <c r="H35" s="61">
        <v>3</v>
      </c>
      <c r="I35" s="62">
        <v>49</v>
      </c>
      <c r="J35" s="61">
        <v>15</v>
      </c>
      <c r="K35" s="62">
        <v>34</v>
      </c>
      <c r="L35" s="63">
        <v>3</v>
      </c>
      <c r="M35" s="62">
        <v>2</v>
      </c>
      <c r="N35" s="64">
        <v>772</v>
      </c>
      <c r="O35" s="65">
        <v>417</v>
      </c>
      <c r="P35" s="64">
        <v>355</v>
      </c>
      <c r="Q35" s="57">
        <f t="shared" si="9"/>
        <v>11.333333333333334</v>
      </c>
      <c r="R35" s="57">
        <f t="shared" si="8"/>
        <v>257.3333333333333</v>
      </c>
      <c r="S35" s="58">
        <f t="shared" si="10"/>
        <v>22.705882352941178</v>
      </c>
      <c r="T35" s="59">
        <f t="shared" si="11"/>
        <v>15.755102040816327</v>
      </c>
    </row>
    <row r="36" spans="1:20" ht="10.5" customHeight="1">
      <c r="A36" s="52" t="s">
        <v>22</v>
      </c>
      <c r="B36" s="61">
        <v>27</v>
      </c>
      <c r="C36" s="54">
        <v>25</v>
      </c>
      <c r="D36" s="53">
        <v>2</v>
      </c>
      <c r="E36" s="62">
        <v>230</v>
      </c>
      <c r="F36" s="61">
        <v>190</v>
      </c>
      <c r="G36" s="62">
        <v>6</v>
      </c>
      <c r="H36" s="61">
        <v>34</v>
      </c>
      <c r="I36" s="62">
        <v>371</v>
      </c>
      <c r="J36" s="61">
        <v>130</v>
      </c>
      <c r="K36" s="62">
        <v>241</v>
      </c>
      <c r="L36" s="63">
        <v>27</v>
      </c>
      <c r="M36" s="62">
        <v>4</v>
      </c>
      <c r="N36" s="64">
        <v>4265</v>
      </c>
      <c r="O36" s="65">
        <v>2188</v>
      </c>
      <c r="P36" s="64">
        <v>2077</v>
      </c>
      <c r="Q36" s="57">
        <f t="shared" si="9"/>
        <v>8.518518518518519</v>
      </c>
      <c r="R36" s="57">
        <f t="shared" si="8"/>
        <v>157.96296296296296</v>
      </c>
      <c r="S36" s="58">
        <f t="shared" si="10"/>
        <v>18.543478260869566</v>
      </c>
      <c r="T36" s="59">
        <f t="shared" si="11"/>
        <v>11.495956873315365</v>
      </c>
    </row>
    <row r="37" spans="1:20" ht="10.5" customHeight="1">
      <c r="A37" s="52" t="s">
        <v>98</v>
      </c>
      <c r="B37" s="61">
        <v>2</v>
      </c>
      <c r="C37" s="54">
        <v>2</v>
      </c>
      <c r="D37" s="53"/>
      <c r="E37" s="62">
        <v>21</v>
      </c>
      <c r="F37" s="61">
        <v>18</v>
      </c>
      <c r="G37" s="60">
        <v>0</v>
      </c>
      <c r="H37" s="61">
        <v>3</v>
      </c>
      <c r="I37" s="62">
        <v>30</v>
      </c>
      <c r="J37" s="61">
        <v>10</v>
      </c>
      <c r="K37" s="62">
        <v>20</v>
      </c>
      <c r="L37" s="63">
        <v>2</v>
      </c>
      <c r="M37" s="62">
        <v>1</v>
      </c>
      <c r="N37" s="64">
        <v>368</v>
      </c>
      <c r="O37" s="65">
        <v>194</v>
      </c>
      <c r="P37" s="64">
        <v>174</v>
      </c>
      <c r="Q37" s="57">
        <f t="shared" si="9"/>
        <v>10.5</v>
      </c>
      <c r="R37" s="57">
        <f t="shared" si="8"/>
        <v>184</v>
      </c>
      <c r="S37" s="58">
        <f t="shared" si="10"/>
        <v>17.523809523809526</v>
      </c>
      <c r="T37" s="59">
        <f t="shared" si="11"/>
        <v>12.266666666666667</v>
      </c>
    </row>
    <row r="38" spans="1:20" ht="10.5" customHeight="1">
      <c r="A38" s="52" t="s">
        <v>23</v>
      </c>
      <c r="B38" s="61">
        <v>5</v>
      </c>
      <c r="C38" s="54">
        <v>5</v>
      </c>
      <c r="D38" s="53"/>
      <c r="E38" s="62">
        <v>44</v>
      </c>
      <c r="F38" s="61">
        <v>36</v>
      </c>
      <c r="G38" s="60">
        <v>0</v>
      </c>
      <c r="H38" s="61">
        <v>8</v>
      </c>
      <c r="I38" s="62">
        <v>73</v>
      </c>
      <c r="J38" s="61">
        <v>28</v>
      </c>
      <c r="K38" s="62">
        <v>45</v>
      </c>
      <c r="L38" s="63">
        <v>5</v>
      </c>
      <c r="M38" s="62">
        <v>1</v>
      </c>
      <c r="N38" s="64">
        <v>818</v>
      </c>
      <c r="O38" s="65">
        <v>403</v>
      </c>
      <c r="P38" s="64">
        <v>415</v>
      </c>
      <c r="Q38" s="57">
        <f t="shared" si="9"/>
        <v>8.8</v>
      </c>
      <c r="R38" s="57">
        <f t="shared" si="8"/>
        <v>163.6</v>
      </c>
      <c r="S38" s="58">
        <f t="shared" si="10"/>
        <v>18.59090909090909</v>
      </c>
      <c r="T38" s="59">
        <f t="shared" si="11"/>
        <v>11.205479452054794</v>
      </c>
    </row>
    <row r="39" spans="1:20" ht="10.5" customHeight="1">
      <c r="A39" s="52" t="s">
        <v>24</v>
      </c>
      <c r="B39" s="61">
        <v>5</v>
      </c>
      <c r="C39" s="54">
        <v>5</v>
      </c>
      <c r="D39" s="53"/>
      <c r="E39" s="62">
        <v>48</v>
      </c>
      <c r="F39" s="61">
        <v>39</v>
      </c>
      <c r="G39" s="60">
        <v>0</v>
      </c>
      <c r="H39" s="61">
        <v>9</v>
      </c>
      <c r="I39" s="62">
        <v>73</v>
      </c>
      <c r="J39" s="61">
        <v>25</v>
      </c>
      <c r="K39" s="62">
        <v>48</v>
      </c>
      <c r="L39" s="63">
        <v>5</v>
      </c>
      <c r="M39" s="62">
        <v>1</v>
      </c>
      <c r="N39" s="64">
        <v>840</v>
      </c>
      <c r="O39" s="65">
        <v>453</v>
      </c>
      <c r="P39" s="64">
        <v>387</v>
      </c>
      <c r="Q39" s="57">
        <f t="shared" si="9"/>
        <v>9.6</v>
      </c>
      <c r="R39" s="57">
        <f t="shared" si="8"/>
        <v>168</v>
      </c>
      <c r="S39" s="58">
        <f t="shared" si="10"/>
        <v>17.5</v>
      </c>
      <c r="T39" s="59">
        <f t="shared" si="11"/>
        <v>11.506849315068493</v>
      </c>
    </row>
    <row r="40" spans="1:20" ht="10.5" customHeight="1">
      <c r="A40" s="52" t="s">
        <v>25</v>
      </c>
      <c r="B40" s="61">
        <v>13</v>
      </c>
      <c r="C40" s="54">
        <v>13</v>
      </c>
      <c r="D40" s="53"/>
      <c r="E40" s="62">
        <v>169</v>
      </c>
      <c r="F40" s="61">
        <v>135</v>
      </c>
      <c r="G40" s="62">
        <v>1</v>
      </c>
      <c r="H40" s="61">
        <v>33</v>
      </c>
      <c r="I40" s="62">
        <v>244</v>
      </c>
      <c r="J40" s="61">
        <v>74</v>
      </c>
      <c r="K40" s="62">
        <v>170</v>
      </c>
      <c r="L40" s="63">
        <v>14</v>
      </c>
      <c r="M40" s="62">
        <v>3</v>
      </c>
      <c r="N40" s="64">
        <v>3426</v>
      </c>
      <c r="O40" s="65">
        <v>1744</v>
      </c>
      <c r="P40" s="64">
        <v>1682</v>
      </c>
      <c r="Q40" s="57">
        <f t="shared" si="9"/>
        <v>13</v>
      </c>
      <c r="R40" s="57">
        <f t="shared" si="8"/>
        <v>263.53846153846155</v>
      </c>
      <c r="S40" s="58">
        <f t="shared" si="10"/>
        <v>20.272189349112427</v>
      </c>
      <c r="T40" s="59">
        <f t="shared" si="11"/>
        <v>14.040983606557377</v>
      </c>
    </row>
    <row r="41" spans="1:20" ht="10.5" customHeight="1">
      <c r="A41" s="52" t="s">
        <v>26</v>
      </c>
      <c r="B41" s="61">
        <v>15</v>
      </c>
      <c r="C41" s="54">
        <v>15</v>
      </c>
      <c r="D41" s="53"/>
      <c r="E41" s="62">
        <v>175</v>
      </c>
      <c r="F41" s="61">
        <v>146</v>
      </c>
      <c r="G41" s="60">
        <v>0</v>
      </c>
      <c r="H41" s="61">
        <v>29</v>
      </c>
      <c r="I41" s="62">
        <v>271</v>
      </c>
      <c r="J41" s="61">
        <v>100</v>
      </c>
      <c r="K41" s="62">
        <v>171</v>
      </c>
      <c r="L41" s="63">
        <v>18</v>
      </c>
      <c r="M41" s="62">
        <v>4</v>
      </c>
      <c r="N41" s="64">
        <v>3851</v>
      </c>
      <c r="O41" s="65">
        <v>1959</v>
      </c>
      <c r="P41" s="64">
        <v>1892</v>
      </c>
      <c r="Q41" s="57">
        <f t="shared" si="9"/>
        <v>11.666666666666666</v>
      </c>
      <c r="R41" s="57">
        <f t="shared" si="8"/>
        <v>256.73333333333335</v>
      </c>
      <c r="S41" s="58">
        <f t="shared" si="10"/>
        <v>22.005714285714287</v>
      </c>
      <c r="T41" s="59">
        <f t="shared" si="11"/>
        <v>14.210332103321033</v>
      </c>
    </row>
    <row r="42" spans="1:20" ht="10.5" customHeight="1">
      <c r="A42" s="66" t="s">
        <v>27</v>
      </c>
      <c r="B42" s="67">
        <v>12</v>
      </c>
      <c r="C42" s="68">
        <v>12</v>
      </c>
      <c r="D42" s="68"/>
      <c r="E42" s="69">
        <v>116</v>
      </c>
      <c r="F42" s="67">
        <v>90</v>
      </c>
      <c r="G42" s="69">
        <v>2</v>
      </c>
      <c r="H42" s="67">
        <v>24</v>
      </c>
      <c r="I42" s="69">
        <v>181</v>
      </c>
      <c r="J42" s="67">
        <v>57</v>
      </c>
      <c r="K42" s="69">
        <v>124</v>
      </c>
      <c r="L42" s="70">
        <v>12</v>
      </c>
      <c r="M42" s="69">
        <v>2</v>
      </c>
      <c r="N42" s="71">
        <v>2096</v>
      </c>
      <c r="O42" s="72">
        <v>1096</v>
      </c>
      <c r="P42" s="71">
        <v>1000</v>
      </c>
      <c r="Q42" s="124">
        <f t="shared" si="9"/>
        <v>9.666666666666666</v>
      </c>
      <c r="R42" s="124">
        <f t="shared" si="8"/>
        <v>174.66666666666666</v>
      </c>
      <c r="S42" s="125">
        <f t="shared" si="10"/>
        <v>18.06896551724138</v>
      </c>
      <c r="T42" s="127">
        <f t="shared" si="11"/>
        <v>11.58011049723757</v>
      </c>
    </row>
    <row r="43" ht="10.5">
      <c r="S43" s="73"/>
    </row>
  </sheetData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35433070866141736" header="0.5118110236220472" footer="0.2362204724409449"/>
  <pageSetup firstPageNumber="40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T37"/>
  <sheetViews>
    <sheetView workbookViewId="0" topLeftCell="A7">
      <selection activeCell="Q36" sqref="Q36:T36"/>
    </sheetView>
  </sheetViews>
  <sheetFormatPr defaultColWidth="9.00390625" defaultRowHeight="13.5"/>
  <cols>
    <col min="1" max="1" width="9.625" style="3" customWidth="1"/>
    <col min="2" max="3" width="3.25390625" style="3" customWidth="1"/>
    <col min="4" max="4" width="2.125" style="3" customWidth="1"/>
    <col min="5" max="6" width="4.625" style="3" customWidth="1"/>
    <col min="7" max="7" width="2.50390625" style="3" customWidth="1"/>
    <col min="8" max="8" width="4.00390625" style="3" customWidth="1"/>
    <col min="9" max="9" width="4.625" style="3" customWidth="1"/>
    <col min="10" max="10" width="4.00390625" style="3" customWidth="1"/>
    <col min="11" max="11" width="4.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20" ht="24.75" customHeight="1">
      <c r="A1" s="143" t="s">
        <v>76</v>
      </c>
      <c r="B1" s="145" t="s">
        <v>77</v>
      </c>
      <c r="C1" s="146"/>
      <c r="D1" s="147"/>
      <c r="E1" s="140" t="s">
        <v>78</v>
      </c>
      <c r="F1" s="140"/>
      <c r="G1" s="140"/>
      <c r="H1" s="140"/>
      <c r="I1" s="140" t="s">
        <v>79</v>
      </c>
      <c r="J1" s="140"/>
      <c r="K1" s="148"/>
      <c r="L1" s="138" t="s">
        <v>80</v>
      </c>
      <c r="M1" s="134" t="s">
        <v>81</v>
      </c>
      <c r="N1" s="140" t="s">
        <v>82</v>
      </c>
      <c r="O1" s="141"/>
      <c r="P1" s="141"/>
      <c r="Q1" s="134" t="s">
        <v>83</v>
      </c>
      <c r="R1" s="142"/>
      <c r="S1" s="134" t="s">
        <v>84</v>
      </c>
      <c r="T1" s="136" t="s">
        <v>85</v>
      </c>
    </row>
    <row r="2" spans="1:20" ht="24.75" customHeight="1">
      <c r="A2" s="144"/>
      <c r="B2" s="34" t="s">
        <v>86</v>
      </c>
      <c r="C2" s="34" t="s">
        <v>87</v>
      </c>
      <c r="D2" s="35" t="s">
        <v>88</v>
      </c>
      <c r="E2" s="34" t="s">
        <v>86</v>
      </c>
      <c r="F2" s="34" t="s">
        <v>89</v>
      </c>
      <c r="G2" s="35" t="s">
        <v>90</v>
      </c>
      <c r="H2" s="34" t="s">
        <v>91</v>
      </c>
      <c r="I2" s="34" t="s">
        <v>86</v>
      </c>
      <c r="J2" s="34" t="s">
        <v>92</v>
      </c>
      <c r="K2" s="36" t="s">
        <v>93</v>
      </c>
      <c r="L2" s="139"/>
      <c r="M2" s="135"/>
      <c r="N2" s="34" t="s">
        <v>86</v>
      </c>
      <c r="O2" s="34" t="s">
        <v>92</v>
      </c>
      <c r="P2" s="34" t="s">
        <v>93</v>
      </c>
      <c r="Q2" s="37" t="s">
        <v>107</v>
      </c>
      <c r="R2" s="37" t="s">
        <v>108</v>
      </c>
      <c r="S2" s="135"/>
      <c r="T2" s="137"/>
    </row>
    <row r="3" spans="1:20" ht="5.25" customHeight="1">
      <c r="A3" s="38"/>
      <c r="B3" s="74"/>
      <c r="C3" s="75"/>
      <c r="D3" s="74"/>
      <c r="E3" s="76"/>
      <c r="F3" s="74"/>
      <c r="G3" s="77"/>
      <c r="H3" s="74"/>
      <c r="I3" s="77"/>
      <c r="J3" s="74"/>
      <c r="K3" s="77"/>
      <c r="L3" s="78"/>
      <c r="M3" s="79"/>
      <c r="N3" s="74"/>
      <c r="O3" s="77"/>
      <c r="P3" s="74"/>
      <c r="Q3" s="80"/>
      <c r="R3" s="80"/>
      <c r="S3" s="81"/>
      <c r="T3" s="82"/>
    </row>
    <row r="4" spans="1:20" s="51" customFormat="1" ht="11.25" customHeight="1">
      <c r="A4" s="43" t="s">
        <v>101</v>
      </c>
      <c r="B4" s="83">
        <f>C4+D4</f>
        <v>99</v>
      </c>
      <c r="C4" s="84">
        <f>SUM(C5:C22)</f>
        <v>99</v>
      </c>
      <c r="D4" s="60">
        <f>SUM(D5:D22)</f>
        <v>0</v>
      </c>
      <c r="E4" s="85">
        <f>F4+G4+H4</f>
        <v>1121</v>
      </c>
      <c r="F4" s="83">
        <f>SUM(F5:F22)</f>
        <v>940</v>
      </c>
      <c r="G4" s="86">
        <f>SUM(G5:G22)</f>
        <v>3</v>
      </c>
      <c r="H4" s="83">
        <f>SUM(H5:H22)</f>
        <v>178</v>
      </c>
      <c r="I4" s="86">
        <f>J4+K4</f>
        <v>1722</v>
      </c>
      <c r="J4" s="83">
        <f>SUM(J5:J22)</f>
        <v>594</v>
      </c>
      <c r="K4" s="86">
        <f>SUM(K5:K22)</f>
        <v>1128</v>
      </c>
      <c r="L4" s="84">
        <f>SUM(L5:L22)</f>
        <v>104</v>
      </c>
      <c r="M4" s="86">
        <f>SUM(M5:M22)</f>
        <v>30</v>
      </c>
      <c r="N4" s="83">
        <f>O4+P4</f>
        <v>23594</v>
      </c>
      <c r="O4" s="86">
        <f>SUM(O5:O22)</f>
        <v>12133</v>
      </c>
      <c r="P4" s="83">
        <f>SUM(P5:P22)</f>
        <v>11461</v>
      </c>
      <c r="Q4" s="48">
        <f>E4/B4</f>
        <v>11.323232323232324</v>
      </c>
      <c r="R4" s="48">
        <f aca="true" t="shared" si="0" ref="R4:R22">N4/B4</f>
        <v>238.32323232323233</v>
      </c>
      <c r="S4" s="49">
        <f>N4/E4</f>
        <v>21.04727921498662</v>
      </c>
      <c r="T4" s="50">
        <f>N4/I4</f>
        <v>13.70150987224158</v>
      </c>
    </row>
    <row r="5" spans="1:20" ht="11.25" customHeight="1">
      <c r="A5" s="52" t="s">
        <v>28</v>
      </c>
      <c r="B5" s="87">
        <v>9</v>
      </c>
      <c r="C5" s="88">
        <v>9</v>
      </c>
      <c r="D5" s="89"/>
      <c r="E5" s="88">
        <v>133</v>
      </c>
      <c r="F5" s="87">
        <v>114</v>
      </c>
      <c r="G5" s="60">
        <v>0</v>
      </c>
      <c r="H5" s="87">
        <v>19</v>
      </c>
      <c r="I5" s="88">
        <v>193</v>
      </c>
      <c r="J5" s="87">
        <v>71</v>
      </c>
      <c r="K5" s="88">
        <v>122</v>
      </c>
      <c r="L5" s="90">
        <v>9</v>
      </c>
      <c r="M5" s="88">
        <v>3</v>
      </c>
      <c r="N5" s="87">
        <v>3343</v>
      </c>
      <c r="O5" s="88">
        <v>1773</v>
      </c>
      <c r="P5" s="87">
        <v>1570</v>
      </c>
      <c r="Q5" s="57">
        <f aca="true" t="shared" si="1" ref="Q5:Q22">E5/B5</f>
        <v>14.777777777777779</v>
      </c>
      <c r="R5" s="57">
        <f t="shared" si="0"/>
        <v>371.44444444444446</v>
      </c>
      <c r="S5" s="58">
        <f aca="true" t="shared" si="2" ref="S5:S22">N5/E5</f>
        <v>25.13533834586466</v>
      </c>
      <c r="T5" s="59">
        <f aca="true" t="shared" si="3" ref="T5:T22">N5/I5</f>
        <v>17.321243523316063</v>
      </c>
    </row>
    <row r="6" spans="1:20" ht="11.25" customHeight="1">
      <c r="A6" s="52" t="s">
        <v>29</v>
      </c>
      <c r="B6" s="87">
        <v>13</v>
      </c>
      <c r="C6" s="88">
        <v>13</v>
      </c>
      <c r="D6" s="89"/>
      <c r="E6" s="88">
        <v>146</v>
      </c>
      <c r="F6" s="87">
        <v>121</v>
      </c>
      <c r="G6" s="60">
        <v>0</v>
      </c>
      <c r="H6" s="87">
        <v>25</v>
      </c>
      <c r="I6" s="88">
        <v>229</v>
      </c>
      <c r="J6" s="87">
        <v>79</v>
      </c>
      <c r="K6" s="88">
        <v>150</v>
      </c>
      <c r="L6" s="90">
        <v>14</v>
      </c>
      <c r="M6" s="88">
        <v>4</v>
      </c>
      <c r="N6" s="87">
        <v>3127</v>
      </c>
      <c r="O6" s="88">
        <v>1607</v>
      </c>
      <c r="P6" s="87">
        <v>1520</v>
      </c>
      <c r="Q6" s="57">
        <f t="shared" si="1"/>
        <v>11.23076923076923</v>
      </c>
      <c r="R6" s="57">
        <f t="shared" si="0"/>
        <v>240.53846153846155</v>
      </c>
      <c r="S6" s="58">
        <f t="shared" si="2"/>
        <v>21.41780821917808</v>
      </c>
      <c r="T6" s="59">
        <f>N6/I6</f>
        <v>13.655021834061136</v>
      </c>
    </row>
    <row r="7" spans="1:20" ht="11.25" customHeight="1">
      <c r="A7" s="52" t="s">
        <v>30</v>
      </c>
      <c r="B7" s="87">
        <v>7</v>
      </c>
      <c r="C7" s="88">
        <v>7</v>
      </c>
      <c r="D7" s="89"/>
      <c r="E7" s="88">
        <v>111</v>
      </c>
      <c r="F7" s="87">
        <v>97</v>
      </c>
      <c r="G7" s="60">
        <v>0</v>
      </c>
      <c r="H7" s="87">
        <v>14</v>
      </c>
      <c r="I7" s="88">
        <v>171</v>
      </c>
      <c r="J7" s="87">
        <v>54</v>
      </c>
      <c r="K7" s="88">
        <v>117</v>
      </c>
      <c r="L7" s="90">
        <v>9</v>
      </c>
      <c r="M7" s="88">
        <v>3</v>
      </c>
      <c r="N7" s="87">
        <v>2864</v>
      </c>
      <c r="O7" s="88">
        <v>1472</v>
      </c>
      <c r="P7" s="87">
        <v>1392</v>
      </c>
      <c r="Q7" s="57">
        <f t="shared" si="1"/>
        <v>15.857142857142858</v>
      </c>
      <c r="R7" s="57">
        <f t="shared" si="0"/>
        <v>409.14285714285717</v>
      </c>
      <c r="S7" s="58">
        <f t="shared" si="2"/>
        <v>25.8018018018018</v>
      </c>
      <c r="T7" s="59">
        <f t="shared" si="3"/>
        <v>16.748538011695906</v>
      </c>
    </row>
    <row r="8" spans="1:20" ht="11.25" customHeight="1">
      <c r="A8" s="52" t="s">
        <v>31</v>
      </c>
      <c r="B8" s="87">
        <v>3</v>
      </c>
      <c r="C8" s="88">
        <v>3</v>
      </c>
      <c r="D8" s="89"/>
      <c r="E8" s="88">
        <v>39</v>
      </c>
      <c r="F8" s="87">
        <v>34</v>
      </c>
      <c r="G8" s="60">
        <v>0</v>
      </c>
      <c r="H8" s="87">
        <v>5</v>
      </c>
      <c r="I8" s="88">
        <v>56</v>
      </c>
      <c r="J8" s="87">
        <v>21</v>
      </c>
      <c r="K8" s="88">
        <v>35</v>
      </c>
      <c r="L8" s="90">
        <v>4</v>
      </c>
      <c r="M8" s="88">
        <v>1</v>
      </c>
      <c r="N8" s="87">
        <v>874</v>
      </c>
      <c r="O8" s="88">
        <v>440</v>
      </c>
      <c r="P8" s="87">
        <v>434</v>
      </c>
      <c r="Q8" s="57">
        <f t="shared" si="1"/>
        <v>13</v>
      </c>
      <c r="R8" s="57">
        <f t="shared" si="0"/>
        <v>291.3333333333333</v>
      </c>
      <c r="S8" s="58">
        <f t="shared" si="2"/>
        <v>22.41025641025641</v>
      </c>
      <c r="T8" s="59">
        <f t="shared" si="3"/>
        <v>15.607142857142858</v>
      </c>
    </row>
    <row r="9" spans="1:20" ht="11.25" customHeight="1">
      <c r="A9" s="52" t="s">
        <v>32</v>
      </c>
      <c r="B9" s="87">
        <v>7</v>
      </c>
      <c r="C9" s="88">
        <v>7</v>
      </c>
      <c r="D9" s="89"/>
      <c r="E9" s="88">
        <v>77</v>
      </c>
      <c r="F9" s="87">
        <v>60</v>
      </c>
      <c r="G9" s="60">
        <v>0</v>
      </c>
      <c r="H9" s="87">
        <v>17</v>
      </c>
      <c r="I9" s="88">
        <v>118</v>
      </c>
      <c r="J9" s="87">
        <v>42</v>
      </c>
      <c r="K9" s="88">
        <v>76</v>
      </c>
      <c r="L9" s="90">
        <v>7</v>
      </c>
      <c r="M9" s="88">
        <v>2</v>
      </c>
      <c r="N9" s="87">
        <v>1397</v>
      </c>
      <c r="O9" s="88">
        <v>748</v>
      </c>
      <c r="P9" s="87">
        <v>649</v>
      </c>
      <c r="Q9" s="57">
        <f t="shared" si="1"/>
        <v>11</v>
      </c>
      <c r="R9" s="57">
        <f t="shared" si="0"/>
        <v>199.57142857142858</v>
      </c>
      <c r="S9" s="58">
        <f t="shared" si="2"/>
        <v>18.142857142857142</v>
      </c>
      <c r="T9" s="59">
        <f t="shared" si="3"/>
        <v>11.838983050847459</v>
      </c>
    </row>
    <row r="10" spans="1:20" ht="11.25" customHeight="1">
      <c r="A10" s="52" t="s">
        <v>33</v>
      </c>
      <c r="B10" s="87">
        <v>3</v>
      </c>
      <c r="C10" s="88">
        <v>3</v>
      </c>
      <c r="D10" s="89"/>
      <c r="E10" s="88">
        <v>24</v>
      </c>
      <c r="F10" s="87">
        <v>20</v>
      </c>
      <c r="G10" s="88">
        <v>2</v>
      </c>
      <c r="H10" s="87">
        <v>2</v>
      </c>
      <c r="I10" s="88">
        <v>38</v>
      </c>
      <c r="J10" s="87">
        <v>13</v>
      </c>
      <c r="K10" s="88">
        <v>25</v>
      </c>
      <c r="L10" s="90">
        <v>3</v>
      </c>
      <c r="M10" s="88">
        <v>1</v>
      </c>
      <c r="N10" s="87">
        <v>410</v>
      </c>
      <c r="O10" s="88">
        <v>202</v>
      </c>
      <c r="P10" s="87">
        <v>208</v>
      </c>
      <c r="Q10" s="57">
        <f t="shared" si="1"/>
        <v>8</v>
      </c>
      <c r="R10" s="57">
        <f t="shared" si="0"/>
        <v>136.66666666666666</v>
      </c>
      <c r="S10" s="58">
        <f t="shared" si="2"/>
        <v>17.083333333333332</v>
      </c>
      <c r="T10" s="59">
        <f t="shared" si="3"/>
        <v>10.789473684210526</v>
      </c>
    </row>
    <row r="11" spans="1:20" ht="11.25" customHeight="1">
      <c r="A11" s="52" t="s">
        <v>34</v>
      </c>
      <c r="B11" s="87">
        <v>14</v>
      </c>
      <c r="C11" s="88">
        <v>14</v>
      </c>
      <c r="D11" s="89"/>
      <c r="E11" s="88">
        <v>192</v>
      </c>
      <c r="F11" s="87">
        <v>170</v>
      </c>
      <c r="G11" s="60">
        <v>0</v>
      </c>
      <c r="H11" s="87">
        <v>22</v>
      </c>
      <c r="I11" s="88">
        <v>296</v>
      </c>
      <c r="J11" s="87">
        <v>92</v>
      </c>
      <c r="K11" s="88">
        <v>204</v>
      </c>
      <c r="L11" s="90">
        <v>15</v>
      </c>
      <c r="M11" s="88">
        <v>5</v>
      </c>
      <c r="N11" s="87">
        <v>4901</v>
      </c>
      <c r="O11" s="88">
        <v>2527</v>
      </c>
      <c r="P11" s="87">
        <v>2374</v>
      </c>
      <c r="Q11" s="57">
        <f t="shared" si="1"/>
        <v>13.714285714285714</v>
      </c>
      <c r="R11" s="57">
        <f t="shared" si="0"/>
        <v>350.07142857142856</v>
      </c>
      <c r="S11" s="58">
        <f t="shared" si="2"/>
        <v>25.526041666666668</v>
      </c>
      <c r="T11" s="59">
        <f t="shared" si="3"/>
        <v>16.55743243243243</v>
      </c>
    </row>
    <row r="12" spans="1:20" ht="11.25" customHeight="1">
      <c r="A12" s="52" t="s">
        <v>35</v>
      </c>
      <c r="B12" s="87">
        <v>2</v>
      </c>
      <c r="C12" s="88">
        <v>2</v>
      </c>
      <c r="D12" s="89"/>
      <c r="E12" s="88">
        <v>31</v>
      </c>
      <c r="F12" s="87">
        <v>24</v>
      </c>
      <c r="G12" s="60">
        <v>0</v>
      </c>
      <c r="H12" s="87">
        <v>7</v>
      </c>
      <c r="I12" s="88">
        <v>41</v>
      </c>
      <c r="J12" s="87">
        <v>12</v>
      </c>
      <c r="K12" s="88">
        <v>29</v>
      </c>
      <c r="L12" s="90">
        <v>2</v>
      </c>
      <c r="M12" s="88">
        <v>1</v>
      </c>
      <c r="N12" s="87">
        <v>600</v>
      </c>
      <c r="O12" s="88">
        <v>317</v>
      </c>
      <c r="P12" s="87">
        <v>283</v>
      </c>
      <c r="Q12" s="57">
        <f t="shared" si="1"/>
        <v>15.5</v>
      </c>
      <c r="R12" s="57">
        <f t="shared" si="0"/>
        <v>300</v>
      </c>
      <c r="S12" s="58">
        <f t="shared" si="2"/>
        <v>19.35483870967742</v>
      </c>
      <c r="T12" s="59">
        <f t="shared" si="3"/>
        <v>14.634146341463415</v>
      </c>
    </row>
    <row r="13" spans="1:20" ht="11.25" customHeight="1">
      <c r="A13" s="52" t="s">
        <v>36</v>
      </c>
      <c r="B13" s="87">
        <v>3</v>
      </c>
      <c r="C13" s="88">
        <v>3</v>
      </c>
      <c r="D13" s="89"/>
      <c r="E13" s="88">
        <v>26</v>
      </c>
      <c r="F13" s="87">
        <v>21</v>
      </c>
      <c r="G13" s="60">
        <v>0</v>
      </c>
      <c r="H13" s="87">
        <v>5</v>
      </c>
      <c r="I13" s="88">
        <v>43</v>
      </c>
      <c r="J13" s="87">
        <v>16</v>
      </c>
      <c r="K13" s="88">
        <v>27</v>
      </c>
      <c r="L13" s="90">
        <v>3</v>
      </c>
      <c r="M13" s="88">
        <v>1</v>
      </c>
      <c r="N13" s="87">
        <v>536</v>
      </c>
      <c r="O13" s="88">
        <v>283</v>
      </c>
      <c r="P13" s="87">
        <v>253</v>
      </c>
      <c r="Q13" s="57">
        <f t="shared" si="1"/>
        <v>8.666666666666666</v>
      </c>
      <c r="R13" s="57">
        <f t="shared" si="0"/>
        <v>178.66666666666666</v>
      </c>
      <c r="S13" s="58">
        <f t="shared" si="2"/>
        <v>20.615384615384617</v>
      </c>
      <c r="T13" s="59">
        <f t="shared" si="3"/>
        <v>12.465116279069768</v>
      </c>
    </row>
    <row r="14" spans="1:20" ht="11.25" customHeight="1">
      <c r="A14" s="52" t="s">
        <v>37</v>
      </c>
      <c r="B14" s="87">
        <v>3</v>
      </c>
      <c r="C14" s="88">
        <v>3</v>
      </c>
      <c r="D14" s="89"/>
      <c r="E14" s="88">
        <v>24</v>
      </c>
      <c r="F14" s="87">
        <v>21</v>
      </c>
      <c r="G14" s="60">
        <v>0</v>
      </c>
      <c r="H14" s="87">
        <v>3</v>
      </c>
      <c r="I14" s="88">
        <v>40</v>
      </c>
      <c r="J14" s="87">
        <v>16</v>
      </c>
      <c r="K14" s="88">
        <v>24</v>
      </c>
      <c r="L14" s="90">
        <v>3</v>
      </c>
      <c r="M14" s="60">
        <v>0</v>
      </c>
      <c r="N14" s="87">
        <v>419</v>
      </c>
      <c r="O14" s="88">
        <v>209</v>
      </c>
      <c r="P14" s="87">
        <v>210</v>
      </c>
      <c r="Q14" s="57">
        <f t="shared" si="1"/>
        <v>8</v>
      </c>
      <c r="R14" s="57">
        <f t="shared" si="0"/>
        <v>139.66666666666666</v>
      </c>
      <c r="S14" s="58">
        <f t="shared" si="2"/>
        <v>17.458333333333332</v>
      </c>
      <c r="T14" s="59">
        <f t="shared" si="3"/>
        <v>10.475</v>
      </c>
    </row>
    <row r="15" spans="1:20" ht="11.25" customHeight="1">
      <c r="A15" s="52" t="s">
        <v>38</v>
      </c>
      <c r="B15" s="87">
        <v>4</v>
      </c>
      <c r="C15" s="88">
        <v>4</v>
      </c>
      <c r="D15" s="89"/>
      <c r="E15" s="88">
        <v>28</v>
      </c>
      <c r="F15" s="87">
        <v>24</v>
      </c>
      <c r="G15" s="60">
        <v>0</v>
      </c>
      <c r="H15" s="87">
        <v>4</v>
      </c>
      <c r="I15" s="88">
        <v>48</v>
      </c>
      <c r="J15" s="87">
        <v>20</v>
      </c>
      <c r="K15" s="88">
        <v>28</v>
      </c>
      <c r="L15" s="90">
        <v>4</v>
      </c>
      <c r="M15" s="88">
        <v>1</v>
      </c>
      <c r="N15" s="87">
        <v>381</v>
      </c>
      <c r="O15" s="88">
        <v>184</v>
      </c>
      <c r="P15" s="87">
        <v>197</v>
      </c>
      <c r="Q15" s="57">
        <f t="shared" si="1"/>
        <v>7</v>
      </c>
      <c r="R15" s="57">
        <f t="shared" si="0"/>
        <v>95.25</v>
      </c>
      <c r="S15" s="58">
        <f t="shared" si="2"/>
        <v>13.607142857142858</v>
      </c>
      <c r="T15" s="59">
        <f t="shared" si="3"/>
        <v>7.9375</v>
      </c>
    </row>
    <row r="16" spans="1:20" ht="11.25" customHeight="1">
      <c r="A16" s="52" t="s">
        <v>39</v>
      </c>
      <c r="B16" s="87">
        <v>2</v>
      </c>
      <c r="C16" s="88">
        <v>2</v>
      </c>
      <c r="D16" s="89"/>
      <c r="E16" s="88">
        <v>21</v>
      </c>
      <c r="F16" s="87">
        <v>18</v>
      </c>
      <c r="G16" s="60">
        <v>0</v>
      </c>
      <c r="H16" s="87">
        <v>3</v>
      </c>
      <c r="I16" s="88">
        <v>33</v>
      </c>
      <c r="J16" s="87">
        <v>12</v>
      </c>
      <c r="K16" s="88">
        <v>21</v>
      </c>
      <c r="L16" s="90">
        <v>2</v>
      </c>
      <c r="M16" s="88">
        <v>1</v>
      </c>
      <c r="N16" s="87">
        <v>342</v>
      </c>
      <c r="O16" s="88">
        <v>153</v>
      </c>
      <c r="P16" s="87">
        <v>189</v>
      </c>
      <c r="Q16" s="57">
        <f t="shared" si="1"/>
        <v>10.5</v>
      </c>
      <c r="R16" s="57">
        <f t="shared" si="0"/>
        <v>171</v>
      </c>
      <c r="S16" s="58">
        <f t="shared" si="2"/>
        <v>16.285714285714285</v>
      </c>
      <c r="T16" s="59">
        <f t="shared" si="3"/>
        <v>10.363636363636363</v>
      </c>
    </row>
    <row r="17" spans="1:20" ht="11.25" customHeight="1">
      <c r="A17" s="52" t="s">
        <v>40</v>
      </c>
      <c r="B17" s="87">
        <v>3</v>
      </c>
      <c r="C17" s="88">
        <v>3</v>
      </c>
      <c r="D17" s="89"/>
      <c r="E17" s="88">
        <v>33</v>
      </c>
      <c r="F17" s="87">
        <v>30</v>
      </c>
      <c r="G17" s="60">
        <v>0</v>
      </c>
      <c r="H17" s="87">
        <v>3</v>
      </c>
      <c r="I17" s="88">
        <v>53</v>
      </c>
      <c r="J17" s="87">
        <v>15</v>
      </c>
      <c r="K17" s="88">
        <v>38</v>
      </c>
      <c r="L17" s="90">
        <v>3</v>
      </c>
      <c r="M17" s="88">
        <v>2</v>
      </c>
      <c r="N17" s="87">
        <v>819</v>
      </c>
      <c r="O17" s="88">
        <v>413</v>
      </c>
      <c r="P17" s="87">
        <v>406</v>
      </c>
      <c r="Q17" s="57">
        <f t="shared" si="1"/>
        <v>11</v>
      </c>
      <c r="R17" s="57">
        <f t="shared" si="0"/>
        <v>273</v>
      </c>
      <c r="S17" s="58">
        <f t="shared" si="2"/>
        <v>24.818181818181817</v>
      </c>
      <c r="T17" s="59">
        <f t="shared" si="3"/>
        <v>15.452830188679245</v>
      </c>
    </row>
    <row r="18" spans="1:20" ht="11.25" customHeight="1">
      <c r="A18" s="52" t="s">
        <v>41</v>
      </c>
      <c r="B18" s="87">
        <v>8</v>
      </c>
      <c r="C18" s="88">
        <v>8</v>
      </c>
      <c r="D18" s="89"/>
      <c r="E18" s="88">
        <v>67</v>
      </c>
      <c r="F18" s="87">
        <v>52</v>
      </c>
      <c r="G18" s="88">
        <v>1</v>
      </c>
      <c r="H18" s="87">
        <v>14</v>
      </c>
      <c r="I18" s="88">
        <v>103</v>
      </c>
      <c r="J18" s="87">
        <v>39</v>
      </c>
      <c r="K18" s="88">
        <v>64</v>
      </c>
      <c r="L18" s="90">
        <v>8</v>
      </c>
      <c r="M18" s="60">
        <v>0</v>
      </c>
      <c r="N18" s="87">
        <v>835</v>
      </c>
      <c r="O18" s="88">
        <v>409</v>
      </c>
      <c r="P18" s="87">
        <v>426</v>
      </c>
      <c r="Q18" s="57">
        <f t="shared" si="1"/>
        <v>8.375</v>
      </c>
      <c r="R18" s="57">
        <f t="shared" si="0"/>
        <v>104.375</v>
      </c>
      <c r="S18" s="58">
        <f t="shared" si="2"/>
        <v>12.462686567164178</v>
      </c>
      <c r="T18" s="59">
        <f t="shared" si="3"/>
        <v>8.106796116504855</v>
      </c>
    </row>
    <row r="19" spans="1:20" ht="11.25" customHeight="1">
      <c r="A19" s="52" t="s">
        <v>102</v>
      </c>
      <c r="B19" s="87">
        <v>11</v>
      </c>
      <c r="C19" s="88">
        <v>11</v>
      </c>
      <c r="D19" s="89"/>
      <c r="E19" s="88">
        <v>107</v>
      </c>
      <c r="F19" s="87">
        <v>85</v>
      </c>
      <c r="G19" s="60">
        <v>0</v>
      </c>
      <c r="H19" s="87">
        <v>22</v>
      </c>
      <c r="I19" s="88">
        <v>166</v>
      </c>
      <c r="J19" s="87">
        <v>60</v>
      </c>
      <c r="K19" s="88">
        <v>106</v>
      </c>
      <c r="L19" s="90">
        <v>11</v>
      </c>
      <c r="M19" s="88">
        <v>3</v>
      </c>
      <c r="N19" s="87">
        <v>1899</v>
      </c>
      <c r="O19" s="88">
        <v>982</v>
      </c>
      <c r="P19" s="87">
        <v>917</v>
      </c>
      <c r="Q19" s="57">
        <f t="shared" si="1"/>
        <v>9.727272727272727</v>
      </c>
      <c r="R19" s="57">
        <f t="shared" si="0"/>
        <v>172.63636363636363</v>
      </c>
      <c r="S19" s="58">
        <f t="shared" si="2"/>
        <v>17.747663551401867</v>
      </c>
      <c r="T19" s="59">
        <f t="shared" si="3"/>
        <v>11.439759036144578</v>
      </c>
    </row>
    <row r="20" spans="1:20" ht="11.25" customHeight="1">
      <c r="A20" s="52" t="s">
        <v>42</v>
      </c>
      <c r="B20" s="87">
        <v>5</v>
      </c>
      <c r="C20" s="88">
        <v>5</v>
      </c>
      <c r="D20" s="89"/>
      <c r="E20" s="88">
        <v>40</v>
      </c>
      <c r="F20" s="87">
        <v>31</v>
      </c>
      <c r="G20" s="60">
        <v>0</v>
      </c>
      <c r="H20" s="87">
        <v>9</v>
      </c>
      <c r="I20" s="88">
        <v>63</v>
      </c>
      <c r="J20" s="87">
        <v>21</v>
      </c>
      <c r="K20" s="88">
        <v>42</v>
      </c>
      <c r="L20" s="90">
        <v>5</v>
      </c>
      <c r="M20" s="88">
        <v>1</v>
      </c>
      <c r="N20" s="87">
        <v>517</v>
      </c>
      <c r="O20" s="88">
        <v>245</v>
      </c>
      <c r="P20" s="87">
        <v>272</v>
      </c>
      <c r="Q20" s="57">
        <f t="shared" si="1"/>
        <v>8</v>
      </c>
      <c r="R20" s="57">
        <f t="shared" si="0"/>
        <v>103.4</v>
      </c>
      <c r="S20" s="58">
        <f t="shared" si="2"/>
        <v>12.925</v>
      </c>
      <c r="T20" s="59">
        <f t="shared" si="3"/>
        <v>8.206349206349206</v>
      </c>
    </row>
    <row r="21" spans="1:20" ht="11.25" customHeight="1">
      <c r="A21" s="52" t="s">
        <v>43</v>
      </c>
      <c r="B21" s="87">
        <v>1</v>
      </c>
      <c r="C21" s="88">
        <v>1</v>
      </c>
      <c r="D21" s="89"/>
      <c r="E21" s="88">
        <v>15</v>
      </c>
      <c r="F21" s="87">
        <v>12</v>
      </c>
      <c r="G21" s="60">
        <v>0</v>
      </c>
      <c r="H21" s="87">
        <v>3</v>
      </c>
      <c r="I21" s="88">
        <v>20</v>
      </c>
      <c r="J21" s="87">
        <v>7</v>
      </c>
      <c r="K21" s="88">
        <v>13</v>
      </c>
      <c r="L21" s="90">
        <v>1</v>
      </c>
      <c r="M21" s="88">
        <v>1</v>
      </c>
      <c r="N21" s="87">
        <v>269</v>
      </c>
      <c r="O21" s="88">
        <v>133</v>
      </c>
      <c r="P21" s="87">
        <v>136</v>
      </c>
      <c r="Q21" s="57">
        <f t="shared" si="1"/>
        <v>15</v>
      </c>
      <c r="R21" s="57">
        <f t="shared" si="0"/>
        <v>269</v>
      </c>
      <c r="S21" s="58">
        <f t="shared" si="2"/>
        <v>17.933333333333334</v>
      </c>
      <c r="T21" s="59">
        <f t="shared" si="3"/>
        <v>13.45</v>
      </c>
    </row>
    <row r="22" spans="1:20" ht="11.25" customHeight="1">
      <c r="A22" s="52" t="s">
        <v>103</v>
      </c>
      <c r="B22" s="87">
        <v>1</v>
      </c>
      <c r="C22" s="88">
        <v>1</v>
      </c>
      <c r="D22" s="89"/>
      <c r="E22" s="88">
        <v>7</v>
      </c>
      <c r="F22" s="87">
        <v>6</v>
      </c>
      <c r="G22" s="60">
        <v>0</v>
      </c>
      <c r="H22" s="87">
        <v>1</v>
      </c>
      <c r="I22" s="88">
        <v>11</v>
      </c>
      <c r="J22" s="87">
        <v>4</v>
      </c>
      <c r="K22" s="88">
        <v>7</v>
      </c>
      <c r="L22" s="90">
        <v>1</v>
      </c>
      <c r="M22" s="60">
        <v>0</v>
      </c>
      <c r="N22" s="87">
        <v>61</v>
      </c>
      <c r="O22" s="88">
        <v>36</v>
      </c>
      <c r="P22" s="87">
        <v>25</v>
      </c>
      <c r="Q22" s="57">
        <f t="shared" si="1"/>
        <v>7</v>
      </c>
      <c r="R22" s="57">
        <f t="shared" si="0"/>
        <v>61</v>
      </c>
      <c r="S22" s="58">
        <f t="shared" si="2"/>
        <v>8.714285714285714</v>
      </c>
      <c r="T22" s="59">
        <f t="shared" si="3"/>
        <v>5.545454545454546</v>
      </c>
    </row>
    <row r="23" spans="1:20" ht="11.25" customHeight="1">
      <c r="A23" s="52"/>
      <c r="B23" s="89"/>
      <c r="C23" s="91"/>
      <c r="D23" s="89"/>
      <c r="E23" s="92"/>
      <c r="F23" s="89"/>
      <c r="G23" s="93"/>
      <c r="H23" s="89"/>
      <c r="I23" s="93"/>
      <c r="J23" s="89"/>
      <c r="K23" s="93"/>
      <c r="L23" s="91"/>
      <c r="M23" s="93"/>
      <c r="N23" s="89"/>
      <c r="O23" s="93"/>
      <c r="P23" s="89"/>
      <c r="Q23" s="57"/>
      <c r="R23" s="57"/>
      <c r="S23" s="58"/>
      <c r="T23" s="59"/>
    </row>
    <row r="24" spans="1:20" s="51" customFormat="1" ht="11.25" customHeight="1">
      <c r="A24" s="43" t="s">
        <v>104</v>
      </c>
      <c r="B24" s="83">
        <f>C24+D24</f>
        <v>141</v>
      </c>
      <c r="C24" s="84">
        <f>SUM(C25:C33)</f>
        <v>140</v>
      </c>
      <c r="D24" s="83">
        <f>SUM(D25:D33)</f>
        <v>1</v>
      </c>
      <c r="E24" s="85">
        <f>F24+G24+H24</f>
        <v>1703</v>
      </c>
      <c r="F24" s="83">
        <f>SUM(F25:F33)</f>
        <v>1475</v>
      </c>
      <c r="G24" s="86">
        <f>SUM(G25:G33)</f>
        <v>14</v>
      </c>
      <c r="H24" s="83">
        <f>SUM(H25:H33)</f>
        <v>214</v>
      </c>
      <c r="I24" s="86">
        <f>J24+K24</f>
        <v>2578</v>
      </c>
      <c r="J24" s="83">
        <f>SUM(J25:J33)</f>
        <v>869</v>
      </c>
      <c r="K24" s="86">
        <f>SUM(K25:K33)</f>
        <v>1709</v>
      </c>
      <c r="L24" s="84">
        <f>SUM(L25:L33)</f>
        <v>150</v>
      </c>
      <c r="M24" s="86">
        <f>SUM(M25:M33)</f>
        <v>26</v>
      </c>
      <c r="N24" s="83">
        <f>O24+P24</f>
        <v>39611</v>
      </c>
      <c r="O24" s="86">
        <f>SUM(O25:O33)</f>
        <v>20280</v>
      </c>
      <c r="P24" s="83">
        <f>SUM(P25:P33)</f>
        <v>19331</v>
      </c>
      <c r="Q24" s="48">
        <f>E24/B24</f>
        <v>12.078014184397164</v>
      </c>
      <c r="R24" s="48">
        <f aca="true" t="shared" si="4" ref="R24:R33">N24/B24</f>
        <v>280.92907801418437</v>
      </c>
      <c r="S24" s="49">
        <f>N24/E24</f>
        <v>23.259541984732824</v>
      </c>
      <c r="T24" s="50">
        <f>N24/I24</f>
        <v>15.365011636927852</v>
      </c>
    </row>
    <row r="25" spans="1:20" ht="11.25" customHeight="1">
      <c r="A25" s="52" t="s">
        <v>44</v>
      </c>
      <c r="B25" s="87">
        <v>45</v>
      </c>
      <c r="C25" s="88">
        <v>45</v>
      </c>
      <c r="D25" s="89"/>
      <c r="E25" s="88">
        <v>597</v>
      </c>
      <c r="F25" s="87">
        <v>547</v>
      </c>
      <c r="G25" s="88">
        <v>5</v>
      </c>
      <c r="H25" s="87">
        <v>45</v>
      </c>
      <c r="I25" s="88">
        <v>874</v>
      </c>
      <c r="J25" s="87">
        <v>285</v>
      </c>
      <c r="K25" s="88">
        <v>589</v>
      </c>
      <c r="L25" s="90">
        <v>47</v>
      </c>
      <c r="M25" s="88">
        <v>7</v>
      </c>
      <c r="N25" s="87">
        <v>15526</v>
      </c>
      <c r="O25" s="88">
        <v>7862</v>
      </c>
      <c r="P25" s="87">
        <v>7664</v>
      </c>
      <c r="Q25" s="57">
        <f aca="true" t="shared" si="5" ref="Q25:Q32">E25/B25</f>
        <v>13.266666666666667</v>
      </c>
      <c r="R25" s="57">
        <f t="shared" si="4"/>
        <v>345.02222222222224</v>
      </c>
      <c r="S25" s="58">
        <f aca="true" t="shared" si="6" ref="S25:S32">N25/E25</f>
        <v>26.00670016750419</v>
      </c>
      <c r="T25" s="59">
        <f aca="true" t="shared" si="7" ref="T25:T33">N25/I25</f>
        <v>17.76430205949657</v>
      </c>
    </row>
    <row r="26" spans="1:20" ht="11.25" customHeight="1">
      <c r="A26" s="52" t="s">
        <v>45</v>
      </c>
      <c r="B26" s="87">
        <v>11</v>
      </c>
      <c r="C26" s="88">
        <v>11</v>
      </c>
      <c r="D26" s="89"/>
      <c r="E26" s="88">
        <v>119</v>
      </c>
      <c r="F26" s="87">
        <v>93</v>
      </c>
      <c r="G26" s="88">
        <v>4</v>
      </c>
      <c r="H26" s="87">
        <v>22</v>
      </c>
      <c r="I26" s="88">
        <v>193</v>
      </c>
      <c r="J26" s="87">
        <v>65</v>
      </c>
      <c r="K26" s="88">
        <v>128</v>
      </c>
      <c r="L26" s="90">
        <v>11</v>
      </c>
      <c r="M26" s="88">
        <v>1</v>
      </c>
      <c r="N26" s="87">
        <v>2426</v>
      </c>
      <c r="O26" s="88">
        <v>1260</v>
      </c>
      <c r="P26" s="87">
        <v>1166</v>
      </c>
      <c r="Q26" s="57">
        <f t="shared" si="5"/>
        <v>10.818181818181818</v>
      </c>
      <c r="R26" s="57">
        <f t="shared" si="4"/>
        <v>220.54545454545453</v>
      </c>
      <c r="S26" s="58">
        <f t="shared" si="6"/>
        <v>20.386554621848738</v>
      </c>
      <c r="T26" s="59">
        <f t="shared" si="7"/>
        <v>12.569948186528498</v>
      </c>
    </row>
    <row r="27" spans="1:20" ht="11.25" customHeight="1">
      <c r="A27" s="52" t="s">
        <v>46</v>
      </c>
      <c r="B27" s="87">
        <v>12</v>
      </c>
      <c r="C27" s="88">
        <v>12</v>
      </c>
      <c r="D27" s="89"/>
      <c r="E27" s="88">
        <v>107</v>
      </c>
      <c r="F27" s="87">
        <v>84</v>
      </c>
      <c r="G27" s="60">
        <v>0</v>
      </c>
      <c r="H27" s="87">
        <v>23</v>
      </c>
      <c r="I27" s="88">
        <v>167</v>
      </c>
      <c r="J27" s="87">
        <v>62</v>
      </c>
      <c r="K27" s="88">
        <v>105</v>
      </c>
      <c r="L27" s="90">
        <v>13</v>
      </c>
      <c r="M27" s="60">
        <v>0</v>
      </c>
      <c r="N27" s="87">
        <v>1627</v>
      </c>
      <c r="O27" s="88">
        <v>823</v>
      </c>
      <c r="P27" s="87">
        <v>804</v>
      </c>
      <c r="Q27" s="57">
        <f t="shared" si="5"/>
        <v>8.916666666666666</v>
      </c>
      <c r="R27" s="57">
        <f t="shared" si="4"/>
        <v>135.58333333333334</v>
      </c>
      <c r="S27" s="58">
        <f t="shared" si="6"/>
        <v>15.205607476635514</v>
      </c>
      <c r="T27" s="59">
        <f t="shared" si="7"/>
        <v>9.74251497005988</v>
      </c>
    </row>
    <row r="28" spans="1:20" ht="11.25" customHeight="1">
      <c r="A28" s="52" t="s">
        <v>47</v>
      </c>
      <c r="B28" s="87">
        <v>15</v>
      </c>
      <c r="C28" s="88">
        <v>15</v>
      </c>
      <c r="D28" s="89"/>
      <c r="E28" s="88">
        <v>122</v>
      </c>
      <c r="F28" s="87">
        <v>93</v>
      </c>
      <c r="G28" s="60">
        <v>0</v>
      </c>
      <c r="H28" s="87">
        <v>29</v>
      </c>
      <c r="I28" s="88">
        <v>203</v>
      </c>
      <c r="J28" s="87">
        <v>74</v>
      </c>
      <c r="K28" s="88">
        <v>129</v>
      </c>
      <c r="L28" s="90">
        <v>17</v>
      </c>
      <c r="M28" s="88">
        <v>3</v>
      </c>
      <c r="N28" s="87">
        <v>1884</v>
      </c>
      <c r="O28" s="88">
        <v>998</v>
      </c>
      <c r="P28" s="87">
        <v>886</v>
      </c>
      <c r="Q28" s="57">
        <f t="shared" si="5"/>
        <v>8.133333333333333</v>
      </c>
      <c r="R28" s="57">
        <f t="shared" si="4"/>
        <v>125.6</v>
      </c>
      <c r="S28" s="58">
        <f t="shared" si="6"/>
        <v>15.442622950819672</v>
      </c>
      <c r="T28" s="59">
        <f t="shared" si="7"/>
        <v>9.280788177339902</v>
      </c>
    </row>
    <row r="29" spans="1:20" ht="11.25" customHeight="1">
      <c r="A29" s="52" t="s">
        <v>48</v>
      </c>
      <c r="B29" s="87">
        <v>2</v>
      </c>
      <c r="C29" s="88">
        <v>2</v>
      </c>
      <c r="D29" s="89"/>
      <c r="E29" s="88">
        <v>21</v>
      </c>
      <c r="F29" s="87">
        <v>18</v>
      </c>
      <c r="G29" s="60">
        <v>0</v>
      </c>
      <c r="H29" s="87">
        <v>3</v>
      </c>
      <c r="I29" s="88">
        <v>35</v>
      </c>
      <c r="J29" s="87">
        <v>14</v>
      </c>
      <c r="K29" s="88">
        <v>21</v>
      </c>
      <c r="L29" s="90">
        <v>2</v>
      </c>
      <c r="M29" s="88">
        <v>1</v>
      </c>
      <c r="N29" s="87">
        <v>424</v>
      </c>
      <c r="O29" s="88">
        <v>210</v>
      </c>
      <c r="P29" s="87">
        <v>214</v>
      </c>
      <c r="Q29" s="57">
        <f t="shared" si="5"/>
        <v>10.5</v>
      </c>
      <c r="R29" s="57">
        <f t="shared" si="4"/>
        <v>212</v>
      </c>
      <c r="S29" s="58">
        <f t="shared" si="6"/>
        <v>20.19047619047619</v>
      </c>
      <c r="T29" s="59">
        <f t="shared" si="7"/>
        <v>12.114285714285714</v>
      </c>
    </row>
    <row r="30" spans="1:20" ht="11.25" customHeight="1">
      <c r="A30" s="52" t="s">
        <v>49</v>
      </c>
      <c r="B30" s="87">
        <v>18</v>
      </c>
      <c r="C30" s="88">
        <v>18</v>
      </c>
      <c r="D30" s="89"/>
      <c r="E30" s="88">
        <v>270</v>
      </c>
      <c r="F30" s="87">
        <v>240</v>
      </c>
      <c r="G30" s="60">
        <v>0</v>
      </c>
      <c r="H30" s="87">
        <v>30</v>
      </c>
      <c r="I30" s="88">
        <v>391</v>
      </c>
      <c r="J30" s="87">
        <v>126</v>
      </c>
      <c r="K30" s="88">
        <v>265</v>
      </c>
      <c r="L30" s="90">
        <v>22</v>
      </c>
      <c r="M30" s="88">
        <v>8</v>
      </c>
      <c r="N30" s="87">
        <v>6942</v>
      </c>
      <c r="O30" s="88">
        <v>3546</v>
      </c>
      <c r="P30" s="87">
        <v>3396</v>
      </c>
      <c r="Q30" s="57">
        <f t="shared" si="5"/>
        <v>15</v>
      </c>
      <c r="R30" s="57">
        <f t="shared" si="4"/>
        <v>385.6666666666667</v>
      </c>
      <c r="S30" s="58">
        <f t="shared" si="6"/>
        <v>25.711111111111112</v>
      </c>
      <c r="T30" s="59">
        <f t="shared" si="7"/>
        <v>17.754475703324808</v>
      </c>
    </row>
    <row r="31" spans="1:20" ht="11.25" customHeight="1">
      <c r="A31" s="52" t="s">
        <v>50</v>
      </c>
      <c r="B31" s="87">
        <v>18</v>
      </c>
      <c r="C31" s="88">
        <v>18</v>
      </c>
      <c r="D31" s="89"/>
      <c r="E31" s="88">
        <v>214</v>
      </c>
      <c r="F31" s="87">
        <v>182</v>
      </c>
      <c r="G31" s="88">
        <v>3</v>
      </c>
      <c r="H31" s="87">
        <v>29</v>
      </c>
      <c r="I31" s="88">
        <v>326</v>
      </c>
      <c r="J31" s="87">
        <v>113</v>
      </c>
      <c r="K31" s="88">
        <v>213</v>
      </c>
      <c r="L31" s="90">
        <v>18</v>
      </c>
      <c r="M31" s="88">
        <v>2</v>
      </c>
      <c r="N31" s="87">
        <v>4807</v>
      </c>
      <c r="O31" s="88">
        <v>2485</v>
      </c>
      <c r="P31" s="87">
        <v>2322</v>
      </c>
      <c r="Q31" s="57">
        <f t="shared" si="5"/>
        <v>11.88888888888889</v>
      </c>
      <c r="R31" s="57">
        <f t="shared" si="4"/>
        <v>267.05555555555554</v>
      </c>
      <c r="S31" s="58">
        <f t="shared" si="6"/>
        <v>22.462616822429908</v>
      </c>
      <c r="T31" s="59">
        <f t="shared" si="7"/>
        <v>14.745398773006135</v>
      </c>
    </row>
    <row r="32" spans="1:20" ht="11.25" customHeight="1">
      <c r="A32" s="52" t="s">
        <v>51</v>
      </c>
      <c r="B32" s="87">
        <v>12</v>
      </c>
      <c r="C32" s="88">
        <v>12</v>
      </c>
      <c r="D32" s="89"/>
      <c r="E32" s="88">
        <v>121</v>
      </c>
      <c r="F32" s="87">
        <v>102</v>
      </c>
      <c r="G32" s="88">
        <v>2</v>
      </c>
      <c r="H32" s="87">
        <v>17</v>
      </c>
      <c r="I32" s="88">
        <v>192</v>
      </c>
      <c r="J32" s="87">
        <v>66</v>
      </c>
      <c r="K32" s="88">
        <v>126</v>
      </c>
      <c r="L32" s="90">
        <v>12</v>
      </c>
      <c r="M32" s="88">
        <v>2</v>
      </c>
      <c r="N32" s="87">
        <v>2385</v>
      </c>
      <c r="O32" s="88">
        <v>1246</v>
      </c>
      <c r="P32" s="87">
        <v>1139</v>
      </c>
      <c r="Q32" s="57">
        <f t="shared" si="5"/>
        <v>10.083333333333334</v>
      </c>
      <c r="R32" s="57">
        <f t="shared" si="4"/>
        <v>198.75</v>
      </c>
      <c r="S32" s="58">
        <f t="shared" si="6"/>
        <v>19.710743801652892</v>
      </c>
      <c r="T32" s="59">
        <f t="shared" si="7"/>
        <v>12.421875</v>
      </c>
    </row>
    <row r="33" spans="1:20" ht="11.25" customHeight="1">
      <c r="A33" s="52" t="s">
        <v>105</v>
      </c>
      <c r="B33" s="87">
        <v>8</v>
      </c>
      <c r="C33" s="88">
        <v>7</v>
      </c>
      <c r="D33" s="89">
        <v>1</v>
      </c>
      <c r="E33" s="88">
        <v>132</v>
      </c>
      <c r="F33" s="87">
        <v>116</v>
      </c>
      <c r="G33" s="60">
        <v>0</v>
      </c>
      <c r="H33" s="87">
        <v>16</v>
      </c>
      <c r="I33" s="88">
        <v>197</v>
      </c>
      <c r="J33" s="87">
        <v>64</v>
      </c>
      <c r="K33" s="88">
        <v>133</v>
      </c>
      <c r="L33" s="90">
        <v>8</v>
      </c>
      <c r="M33" s="88">
        <v>2</v>
      </c>
      <c r="N33" s="87">
        <v>3590</v>
      </c>
      <c r="O33" s="88">
        <v>1850</v>
      </c>
      <c r="P33" s="87">
        <v>1740</v>
      </c>
      <c r="Q33" s="57">
        <f>E33/B33</f>
        <v>16.5</v>
      </c>
      <c r="R33" s="57">
        <f t="shared" si="4"/>
        <v>448.75</v>
      </c>
      <c r="S33" s="58">
        <f>N33/E33</f>
        <v>27.196969696969695</v>
      </c>
      <c r="T33" s="59">
        <f t="shared" si="7"/>
        <v>18.223350253807105</v>
      </c>
    </row>
    <row r="34" spans="1:20" ht="11.25" customHeight="1">
      <c r="A34" s="52"/>
      <c r="B34" s="89"/>
      <c r="C34" s="91"/>
      <c r="D34" s="89"/>
      <c r="E34" s="92"/>
      <c r="F34" s="89"/>
      <c r="G34" s="93"/>
      <c r="H34" s="89"/>
      <c r="I34" s="93"/>
      <c r="J34" s="89"/>
      <c r="K34" s="93"/>
      <c r="L34" s="91"/>
      <c r="M34" s="93"/>
      <c r="N34" s="89"/>
      <c r="O34" s="93"/>
      <c r="P34" s="89"/>
      <c r="Q34" s="57"/>
      <c r="R34" s="57"/>
      <c r="S34" s="58"/>
      <c r="T34" s="59"/>
    </row>
    <row r="35" spans="1:20" s="51" customFormat="1" ht="11.25" customHeight="1">
      <c r="A35" s="43" t="s">
        <v>106</v>
      </c>
      <c r="B35" s="83">
        <f>C35+D35</f>
        <v>121</v>
      </c>
      <c r="C35" s="84">
        <f>SUM(C36)</f>
        <v>120</v>
      </c>
      <c r="D35" s="83">
        <f>SUM(D36)</f>
        <v>1</v>
      </c>
      <c r="E35" s="85">
        <f>F35+G35+H35</f>
        <v>1822</v>
      </c>
      <c r="F35" s="83">
        <f>SUM(F36)</f>
        <v>1713</v>
      </c>
      <c r="G35" s="86">
        <f>SUM(G36)</f>
        <v>4</v>
      </c>
      <c r="H35" s="83">
        <f>SUM(H36)</f>
        <v>105</v>
      </c>
      <c r="I35" s="86">
        <f>J35+K35</f>
        <v>2610</v>
      </c>
      <c r="J35" s="83">
        <f>SUM(J36)</f>
        <v>858</v>
      </c>
      <c r="K35" s="86">
        <f>SUM(K36)</f>
        <v>1752</v>
      </c>
      <c r="L35" s="84">
        <f>SUM(L36)</f>
        <v>129</v>
      </c>
      <c r="M35" s="86">
        <f>SUM(M36)</f>
        <v>53</v>
      </c>
      <c r="N35" s="83">
        <f>O35+P35</f>
        <v>52781</v>
      </c>
      <c r="O35" s="86">
        <f>SUM(O36)</f>
        <v>27017</v>
      </c>
      <c r="P35" s="83">
        <f>SUM(P36)</f>
        <v>25764</v>
      </c>
      <c r="Q35" s="48">
        <f>E35/B35</f>
        <v>15.057851239669422</v>
      </c>
      <c r="R35" s="48">
        <f>N35/B35</f>
        <v>436.20661157024796</v>
      </c>
      <c r="S35" s="49">
        <f>N35/E35</f>
        <v>28.968715697036224</v>
      </c>
      <c r="T35" s="50">
        <f>N35/I35</f>
        <v>20.222605363984673</v>
      </c>
    </row>
    <row r="36" spans="1:20" ht="11.25" customHeight="1">
      <c r="A36" s="66" t="s">
        <v>52</v>
      </c>
      <c r="B36" s="94">
        <v>121</v>
      </c>
      <c r="C36" s="95">
        <v>120</v>
      </c>
      <c r="D36" s="96">
        <v>1</v>
      </c>
      <c r="E36" s="97">
        <v>1822</v>
      </c>
      <c r="F36" s="94">
        <v>1713</v>
      </c>
      <c r="G36" s="97">
        <v>4</v>
      </c>
      <c r="H36" s="94">
        <v>105</v>
      </c>
      <c r="I36" s="97">
        <v>2610</v>
      </c>
      <c r="J36" s="94">
        <v>858</v>
      </c>
      <c r="K36" s="97">
        <v>1752</v>
      </c>
      <c r="L36" s="98">
        <v>129</v>
      </c>
      <c r="M36" s="97">
        <v>53</v>
      </c>
      <c r="N36" s="94">
        <v>52781</v>
      </c>
      <c r="O36" s="97">
        <v>27017</v>
      </c>
      <c r="P36" s="94">
        <v>25764</v>
      </c>
      <c r="Q36" s="124">
        <f>E36/B36</f>
        <v>15.057851239669422</v>
      </c>
      <c r="R36" s="124">
        <f>N36/B36</f>
        <v>436.20661157024796</v>
      </c>
      <c r="S36" s="125">
        <f>N36/E36</f>
        <v>28.968715697036224</v>
      </c>
      <c r="T36" s="127">
        <f>N36/I36</f>
        <v>20.222605363984673</v>
      </c>
    </row>
    <row r="37" ht="10.5">
      <c r="T37" s="73"/>
    </row>
  </sheetData>
  <mergeCells count="10">
    <mergeCell ref="S1:S2"/>
    <mergeCell ref="T1:T2"/>
    <mergeCell ref="A1:A2"/>
    <mergeCell ref="B1:D1"/>
    <mergeCell ref="E1:H1"/>
    <mergeCell ref="I1:K1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35433070866141736" header="0.5118110236220472" footer="0.2362204724409449"/>
  <pageSetup firstPageNumber="42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T43"/>
  <sheetViews>
    <sheetView workbookViewId="0" topLeftCell="A7">
      <selection activeCell="A17" sqref="A17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4.375" style="3" customWidth="1"/>
    <col min="10" max="11" width="4.125" style="3" customWidth="1"/>
    <col min="12" max="13" width="5.125" style="3" customWidth="1"/>
    <col min="14" max="16" width="5.25390625" style="3" customWidth="1"/>
    <col min="17" max="20" width="4.875" style="3" customWidth="1"/>
    <col min="21" max="16384" width="9.00390625" style="3" customWidth="1"/>
  </cols>
  <sheetData>
    <row r="1" spans="1:12" s="99" customFormat="1" ht="10.5" customHeight="1">
      <c r="A1" s="31" t="s">
        <v>109</v>
      </c>
      <c r="B1" s="31"/>
      <c r="C1" s="31"/>
      <c r="D1" s="31"/>
      <c r="E1" s="31"/>
      <c r="F1" s="31"/>
      <c r="G1" s="31"/>
      <c r="L1" s="100"/>
    </row>
    <row r="2" spans="1:20" ht="21.75" customHeight="1">
      <c r="A2" s="143" t="s">
        <v>76</v>
      </c>
      <c r="B2" s="140" t="s">
        <v>110</v>
      </c>
      <c r="C2" s="140"/>
      <c r="D2" s="140"/>
      <c r="E2" s="140" t="s">
        <v>78</v>
      </c>
      <c r="F2" s="140"/>
      <c r="G2" s="140"/>
      <c r="H2" s="140"/>
      <c r="I2" s="140" t="s">
        <v>79</v>
      </c>
      <c r="J2" s="140"/>
      <c r="K2" s="148"/>
      <c r="L2" s="138" t="s">
        <v>80</v>
      </c>
      <c r="M2" s="134" t="s">
        <v>81</v>
      </c>
      <c r="N2" s="140" t="s">
        <v>111</v>
      </c>
      <c r="O2" s="150"/>
      <c r="P2" s="150"/>
      <c r="Q2" s="134" t="s">
        <v>83</v>
      </c>
      <c r="R2" s="142"/>
      <c r="S2" s="134" t="s">
        <v>117</v>
      </c>
      <c r="T2" s="136" t="s">
        <v>118</v>
      </c>
    </row>
    <row r="3" spans="1:20" ht="21.75" customHeight="1">
      <c r="A3" s="144"/>
      <c r="B3" s="34" t="s">
        <v>86</v>
      </c>
      <c r="C3" s="34" t="s">
        <v>87</v>
      </c>
      <c r="D3" s="34" t="s">
        <v>88</v>
      </c>
      <c r="E3" s="34" t="s">
        <v>86</v>
      </c>
      <c r="F3" s="34" t="s">
        <v>89</v>
      </c>
      <c r="G3" s="34" t="s">
        <v>90</v>
      </c>
      <c r="H3" s="34" t="s">
        <v>91</v>
      </c>
      <c r="I3" s="34" t="s">
        <v>86</v>
      </c>
      <c r="J3" s="34" t="s">
        <v>92</v>
      </c>
      <c r="K3" s="36" t="s">
        <v>93</v>
      </c>
      <c r="L3" s="152"/>
      <c r="M3" s="151"/>
      <c r="N3" s="34" t="s">
        <v>86</v>
      </c>
      <c r="O3" s="34" t="s">
        <v>92</v>
      </c>
      <c r="P3" s="34" t="s">
        <v>93</v>
      </c>
      <c r="Q3" s="37" t="s">
        <v>112</v>
      </c>
      <c r="R3" s="37" t="s">
        <v>116</v>
      </c>
      <c r="S3" s="151"/>
      <c r="T3" s="149"/>
    </row>
    <row r="4" spans="1:20" ht="5.25" customHeight="1">
      <c r="A4" s="38"/>
      <c r="B4" s="39"/>
      <c r="C4" s="38"/>
      <c r="D4" s="39"/>
      <c r="E4" s="40"/>
      <c r="F4" s="39"/>
      <c r="H4" s="39"/>
      <c r="J4" s="39"/>
      <c r="L4" s="41"/>
      <c r="N4" s="39"/>
      <c r="P4" s="39"/>
      <c r="Q4" s="42"/>
      <c r="R4" s="39"/>
      <c r="S4" s="42"/>
      <c r="T4" s="40"/>
    </row>
    <row r="5" spans="1:20" ht="10.5" customHeight="1">
      <c r="A5" s="43" t="s">
        <v>94</v>
      </c>
      <c r="B5" s="53">
        <v>384</v>
      </c>
      <c r="C5" s="54">
        <v>384</v>
      </c>
      <c r="D5" s="128">
        <v>0</v>
      </c>
      <c r="E5" s="55">
        <v>4888</v>
      </c>
      <c r="F5" s="53">
        <v>4466</v>
      </c>
      <c r="G5" s="128">
        <v>0</v>
      </c>
      <c r="H5" s="53">
        <v>422</v>
      </c>
      <c r="I5" s="56">
        <v>9829</v>
      </c>
      <c r="J5" s="53">
        <v>5848</v>
      </c>
      <c r="K5" s="56">
        <v>3981</v>
      </c>
      <c r="L5" s="54">
        <v>430</v>
      </c>
      <c r="M5" s="56">
        <v>122</v>
      </c>
      <c r="N5" s="53">
        <v>150894</v>
      </c>
      <c r="O5" s="56">
        <v>77481</v>
      </c>
      <c r="P5" s="53">
        <v>73413</v>
      </c>
      <c r="Q5" s="57">
        <v>12.729166666666666</v>
      </c>
      <c r="R5" s="57">
        <v>392.953125</v>
      </c>
      <c r="S5" s="57">
        <v>30.870294599018003</v>
      </c>
      <c r="T5" s="101">
        <v>15.351917794282226</v>
      </c>
    </row>
    <row r="6" spans="1:20" ht="9" customHeight="1">
      <c r="A6" s="52"/>
      <c r="B6" s="53"/>
      <c r="C6" s="54"/>
      <c r="D6" s="53"/>
      <c r="E6" s="55"/>
      <c r="F6" s="53"/>
      <c r="G6" s="56"/>
      <c r="H6" s="53"/>
      <c r="I6" s="56"/>
      <c r="J6" s="53"/>
      <c r="K6" s="56"/>
      <c r="L6" s="54"/>
      <c r="M6" s="56"/>
      <c r="N6" s="53"/>
      <c r="O6" s="56"/>
      <c r="P6" s="53"/>
      <c r="Q6" s="42"/>
      <c r="R6" s="42"/>
      <c r="S6" s="42"/>
      <c r="T6" s="40"/>
    </row>
    <row r="7" spans="1:20" ht="10.5" customHeight="1">
      <c r="A7" s="43" t="s">
        <v>95</v>
      </c>
      <c r="B7" s="44">
        <v>385</v>
      </c>
      <c r="C7" s="45">
        <v>385</v>
      </c>
      <c r="D7" s="60">
        <v>0</v>
      </c>
      <c r="E7" s="46">
        <v>4951</v>
      </c>
      <c r="F7" s="44">
        <v>4500</v>
      </c>
      <c r="G7" s="60">
        <v>0</v>
      </c>
      <c r="H7" s="44">
        <f>H9+H16+H24+'46-47'!H4+'46-47'!H23+'46-47'!H34</f>
        <v>451</v>
      </c>
      <c r="I7" s="47">
        <v>9866</v>
      </c>
      <c r="J7" s="44">
        <v>5880</v>
      </c>
      <c r="K7" s="47">
        <v>3986</v>
      </c>
      <c r="L7" s="45">
        <f>L9+L16+L24+'46-47'!L4+'46-47'!L23+'46-47'!L34</f>
        <v>438</v>
      </c>
      <c r="M7" s="47">
        <v>126</v>
      </c>
      <c r="N7" s="44">
        <v>151289</v>
      </c>
      <c r="O7" s="47">
        <v>77605</v>
      </c>
      <c r="P7" s="44">
        <v>73684</v>
      </c>
      <c r="Q7" s="48">
        <f>E7/B7</f>
        <v>12.85974025974026</v>
      </c>
      <c r="R7" s="48">
        <f>N7/B7</f>
        <v>392.95844155844156</v>
      </c>
      <c r="S7" s="49">
        <f>N7/E7</f>
        <v>30.557261159361744</v>
      </c>
      <c r="T7" s="50">
        <f>N7/I7</f>
        <v>15.334380701398743</v>
      </c>
    </row>
    <row r="8" spans="1:20" ht="9" customHeight="1">
      <c r="A8" s="52"/>
      <c r="B8" s="53"/>
      <c r="C8" s="54"/>
      <c r="D8" s="53"/>
      <c r="E8" s="55"/>
      <c r="F8" s="53"/>
      <c r="G8" s="56"/>
      <c r="H8" s="53"/>
      <c r="I8" s="56"/>
      <c r="J8" s="53"/>
      <c r="K8" s="56"/>
      <c r="L8" s="54"/>
      <c r="M8" s="56"/>
      <c r="N8" s="53"/>
      <c r="O8" s="56"/>
      <c r="P8" s="53"/>
      <c r="Q8" s="57"/>
      <c r="R8" s="57"/>
      <c r="S8" s="57"/>
      <c r="T8" s="101"/>
    </row>
    <row r="9" spans="1:20" ht="10.5" customHeight="1">
      <c r="A9" s="43" t="s">
        <v>119</v>
      </c>
      <c r="B9" s="44">
        <f>C9+D9</f>
        <v>69</v>
      </c>
      <c r="C9" s="45">
        <f>SUM(C10:C14)</f>
        <v>69</v>
      </c>
      <c r="D9" s="60">
        <v>0</v>
      </c>
      <c r="E9" s="46">
        <f>F9+G9+H9</f>
        <v>1031</v>
      </c>
      <c r="F9" s="44">
        <f>SUM(F10:F14)</f>
        <v>974</v>
      </c>
      <c r="G9" s="60">
        <v>0</v>
      </c>
      <c r="H9" s="44">
        <f>SUM(H10:H14)</f>
        <v>57</v>
      </c>
      <c r="I9" s="47">
        <f>J9+K9</f>
        <v>1959</v>
      </c>
      <c r="J9" s="44">
        <f>SUM(J10:J14)</f>
        <v>1161</v>
      </c>
      <c r="K9" s="47">
        <f>SUM(K10:K14)</f>
        <v>798</v>
      </c>
      <c r="L9" s="45">
        <f>SUM(L10:L14)</f>
        <v>77</v>
      </c>
      <c r="M9" s="47">
        <f>SUM(M10:M14)</f>
        <v>28</v>
      </c>
      <c r="N9" s="44">
        <f>O9+P9</f>
        <v>33638</v>
      </c>
      <c r="O9" s="47">
        <f>SUM(O10:O14)</f>
        <v>17417</v>
      </c>
      <c r="P9" s="44">
        <f>SUM(P10:P14)</f>
        <v>16221</v>
      </c>
      <c r="Q9" s="48">
        <f aca="true" t="shared" si="0" ref="Q9:Q14">E9/B9</f>
        <v>14.942028985507246</v>
      </c>
      <c r="R9" s="48">
        <f aca="true" t="shared" si="1" ref="R9:R14">N9/B9</f>
        <v>487.5072463768116</v>
      </c>
      <c r="S9" s="49">
        <f aca="true" t="shared" si="2" ref="S9:S14">N9/E9</f>
        <v>32.62657613967022</v>
      </c>
      <c r="T9" s="50">
        <f aca="true" t="shared" si="3" ref="T9:T14">N9/I9</f>
        <v>17.17100561510975</v>
      </c>
    </row>
    <row r="10" spans="1:20" ht="10.5" customHeight="1">
      <c r="A10" s="52" t="s">
        <v>1</v>
      </c>
      <c r="B10" s="61">
        <v>7</v>
      </c>
      <c r="C10" s="54">
        <v>7</v>
      </c>
      <c r="D10" s="53"/>
      <c r="E10" s="62">
        <v>119</v>
      </c>
      <c r="F10" s="61">
        <v>110</v>
      </c>
      <c r="G10" s="60">
        <v>0</v>
      </c>
      <c r="H10" s="61">
        <v>9</v>
      </c>
      <c r="I10" s="62">
        <v>216</v>
      </c>
      <c r="J10" s="61">
        <v>134</v>
      </c>
      <c r="K10" s="62">
        <v>82</v>
      </c>
      <c r="L10" s="63">
        <v>8</v>
      </c>
      <c r="M10" s="62">
        <v>4</v>
      </c>
      <c r="N10" s="64">
        <v>3855</v>
      </c>
      <c r="O10" s="65">
        <v>2009</v>
      </c>
      <c r="P10" s="64">
        <v>1846</v>
      </c>
      <c r="Q10" s="57">
        <f t="shared" si="0"/>
        <v>17</v>
      </c>
      <c r="R10" s="57">
        <f t="shared" si="1"/>
        <v>550.7142857142857</v>
      </c>
      <c r="S10" s="58">
        <f t="shared" si="2"/>
        <v>32.39495798319328</v>
      </c>
      <c r="T10" s="59">
        <f t="shared" si="3"/>
        <v>17.84722222222222</v>
      </c>
    </row>
    <row r="11" spans="1:20" ht="10.5" customHeight="1">
      <c r="A11" s="52" t="s">
        <v>2</v>
      </c>
      <c r="B11" s="61">
        <v>11</v>
      </c>
      <c r="C11" s="54">
        <v>11</v>
      </c>
      <c r="D11" s="53"/>
      <c r="E11" s="62">
        <v>140</v>
      </c>
      <c r="F11" s="61">
        <v>135</v>
      </c>
      <c r="G11" s="60">
        <v>0</v>
      </c>
      <c r="H11" s="61">
        <v>5</v>
      </c>
      <c r="I11" s="62">
        <v>272</v>
      </c>
      <c r="J11" s="61">
        <v>150</v>
      </c>
      <c r="K11" s="62">
        <v>122</v>
      </c>
      <c r="L11" s="63">
        <v>11</v>
      </c>
      <c r="M11" s="62">
        <v>3</v>
      </c>
      <c r="N11" s="64">
        <v>4572</v>
      </c>
      <c r="O11" s="65">
        <v>2402</v>
      </c>
      <c r="P11" s="64">
        <v>2170</v>
      </c>
      <c r="Q11" s="57">
        <f t="shared" si="0"/>
        <v>12.727272727272727</v>
      </c>
      <c r="R11" s="57">
        <f t="shared" si="1"/>
        <v>415.6363636363636</v>
      </c>
      <c r="S11" s="58">
        <f t="shared" si="2"/>
        <v>32.65714285714286</v>
      </c>
      <c r="T11" s="59">
        <f t="shared" si="3"/>
        <v>16.808823529411764</v>
      </c>
    </row>
    <row r="12" spans="1:20" ht="10.5" customHeight="1">
      <c r="A12" s="52" t="s">
        <v>3</v>
      </c>
      <c r="B12" s="61">
        <v>27</v>
      </c>
      <c r="C12" s="54">
        <v>27</v>
      </c>
      <c r="D12" s="53"/>
      <c r="E12" s="62">
        <v>397</v>
      </c>
      <c r="F12" s="61">
        <v>380</v>
      </c>
      <c r="G12" s="60">
        <v>0</v>
      </c>
      <c r="H12" s="61">
        <v>17</v>
      </c>
      <c r="I12" s="62">
        <v>766</v>
      </c>
      <c r="J12" s="61">
        <v>467</v>
      </c>
      <c r="K12" s="62">
        <v>299</v>
      </c>
      <c r="L12" s="63">
        <v>32</v>
      </c>
      <c r="M12" s="62">
        <v>13</v>
      </c>
      <c r="N12" s="64">
        <v>13071</v>
      </c>
      <c r="O12" s="65">
        <v>6729</v>
      </c>
      <c r="P12" s="64">
        <v>6342</v>
      </c>
      <c r="Q12" s="57">
        <f t="shared" si="0"/>
        <v>14.703703703703704</v>
      </c>
      <c r="R12" s="57">
        <f t="shared" si="1"/>
        <v>484.1111111111111</v>
      </c>
      <c r="S12" s="58">
        <f t="shared" si="2"/>
        <v>32.924433249370274</v>
      </c>
      <c r="T12" s="59">
        <f t="shared" si="3"/>
        <v>17.06396866840731</v>
      </c>
    </row>
    <row r="13" spans="1:20" ht="10.5" customHeight="1">
      <c r="A13" s="52" t="s">
        <v>4</v>
      </c>
      <c r="B13" s="61">
        <v>16</v>
      </c>
      <c r="C13" s="54">
        <v>16</v>
      </c>
      <c r="D13" s="53"/>
      <c r="E13" s="62">
        <v>267</v>
      </c>
      <c r="F13" s="61">
        <v>248</v>
      </c>
      <c r="G13" s="60">
        <v>0</v>
      </c>
      <c r="H13" s="61">
        <v>19</v>
      </c>
      <c r="I13" s="62">
        <v>498</v>
      </c>
      <c r="J13" s="61">
        <v>278</v>
      </c>
      <c r="K13" s="62">
        <v>220</v>
      </c>
      <c r="L13" s="63">
        <v>18</v>
      </c>
      <c r="M13" s="62">
        <v>6</v>
      </c>
      <c r="N13" s="64">
        <v>8671</v>
      </c>
      <c r="O13" s="65">
        <v>4568</v>
      </c>
      <c r="P13" s="64">
        <v>4103</v>
      </c>
      <c r="Q13" s="57">
        <f t="shared" si="0"/>
        <v>16.6875</v>
      </c>
      <c r="R13" s="57">
        <f t="shared" si="1"/>
        <v>541.9375</v>
      </c>
      <c r="S13" s="58">
        <f t="shared" si="2"/>
        <v>32.47565543071161</v>
      </c>
      <c r="T13" s="59">
        <f t="shared" si="3"/>
        <v>17.41164658634538</v>
      </c>
    </row>
    <row r="14" spans="1:20" ht="10.5" customHeight="1">
      <c r="A14" s="52" t="s">
        <v>5</v>
      </c>
      <c r="B14" s="61">
        <v>8</v>
      </c>
      <c r="C14" s="54">
        <v>8</v>
      </c>
      <c r="D14" s="53"/>
      <c r="E14" s="62">
        <v>108</v>
      </c>
      <c r="F14" s="61">
        <v>101</v>
      </c>
      <c r="G14" s="60">
        <v>0</v>
      </c>
      <c r="H14" s="61">
        <v>7</v>
      </c>
      <c r="I14" s="62">
        <v>207</v>
      </c>
      <c r="J14" s="61">
        <v>132</v>
      </c>
      <c r="K14" s="62">
        <v>75</v>
      </c>
      <c r="L14" s="63">
        <v>8</v>
      </c>
      <c r="M14" s="62">
        <v>2</v>
      </c>
      <c r="N14" s="64">
        <v>3469</v>
      </c>
      <c r="O14" s="65">
        <v>1709</v>
      </c>
      <c r="P14" s="64">
        <v>1760</v>
      </c>
      <c r="Q14" s="57">
        <f t="shared" si="0"/>
        <v>13.5</v>
      </c>
      <c r="R14" s="57">
        <f t="shared" si="1"/>
        <v>433.625</v>
      </c>
      <c r="S14" s="58">
        <f t="shared" si="2"/>
        <v>32.120370370370374</v>
      </c>
      <c r="T14" s="59">
        <f t="shared" si="3"/>
        <v>16.758454106280194</v>
      </c>
    </row>
    <row r="15" spans="1:20" ht="9" customHeight="1">
      <c r="A15" s="52"/>
      <c r="B15" s="53"/>
      <c r="C15" s="54"/>
      <c r="D15" s="53"/>
      <c r="E15" s="55"/>
      <c r="F15" s="53"/>
      <c r="G15" s="56"/>
      <c r="H15" s="53"/>
      <c r="I15" s="56"/>
      <c r="J15" s="53"/>
      <c r="K15" s="56"/>
      <c r="L15" s="54"/>
      <c r="M15" s="56"/>
      <c r="N15" s="53"/>
      <c r="O15" s="56"/>
      <c r="P15" s="53"/>
      <c r="Q15" s="57"/>
      <c r="R15" s="57"/>
      <c r="S15" s="57"/>
      <c r="T15" s="101"/>
    </row>
    <row r="16" spans="1:20" ht="10.5" customHeight="1">
      <c r="A16" s="43" t="s">
        <v>120</v>
      </c>
      <c r="B16" s="44">
        <f>C16+D16</f>
        <v>71</v>
      </c>
      <c r="C16" s="45">
        <f>SUM(C17:C22)</f>
        <v>71</v>
      </c>
      <c r="D16" s="60">
        <v>0</v>
      </c>
      <c r="E16" s="46">
        <f>F16+G16+H16</f>
        <v>1040</v>
      </c>
      <c r="F16" s="44">
        <f>SUM(F17:F22)</f>
        <v>974</v>
      </c>
      <c r="G16" s="60">
        <v>0</v>
      </c>
      <c r="H16" s="44">
        <f>SUM(H17:H22)</f>
        <v>66</v>
      </c>
      <c r="I16" s="47">
        <f>J16+K16</f>
        <v>1961</v>
      </c>
      <c r="J16" s="44">
        <f>SUM(J17:J22)</f>
        <v>1220</v>
      </c>
      <c r="K16" s="47">
        <f>SUM(K17:K22)</f>
        <v>741</v>
      </c>
      <c r="L16" s="45">
        <f>SUM(L17:L22)</f>
        <v>79</v>
      </c>
      <c r="M16" s="47">
        <f>SUM(M17:M22)</f>
        <v>33</v>
      </c>
      <c r="N16" s="44">
        <f>O16+P16</f>
        <v>33753</v>
      </c>
      <c r="O16" s="47">
        <f>SUM(O17:O22)</f>
        <v>17415</v>
      </c>
      <c r="P16" s="44">
        <f>SUM(P17:P22)</f>
        <v>16338</v>
      </c>
      <c r="Q16" s="48">
        <f>E16/B16</f>
        <v>14.647887323943662</v>
      </c>
      <c r="R16" s="48">
        <f>N16/B16</f>
        <v>475.3943661971831</v>
      </c>
      <c r="S16" s="49">
        <f>N16/E16</f>
        <v>32.45480769230769</v>
      </c>
      <c r="T16" s="50">
        <f>N16/I16</f>
        <v>17.212136664966852</v>
      </c>
    </row>
    <row r="17" spans="1:20" ht="10.5" customHeight="1">
      <c r="A17" s="52" t="s">
        <v>6</v>
      </c>
      <c r="B17" s="61">
        <v>21</v>
      </c>
      <c r="C17" s="62">
        <v>21</v>
      </c>
      <c r="D17" s="53"/>
      <c r="E17" s="62">
        <v>326</v>
      </c>
      <c r="F17" s="61">
        <v>307</v>
      </c>
      <c r="G17" s="60">
        <v>0</v>
      </c>
      <c r="H17" s="61">
        <v>19</v>
      </c>
      <c r="I17" s="62">
        <v>602</v>
      </c>
      <c r="J17" s="61">
        <v>347</v>
      </c>
      <c r="K17" s="62">
        <v>255</v>
      </c>
      <c r="L17" s="63">
        <v>23</v>
      </c>
      <c r="M17" s="62">
        <v>12</v>
      </c>
      <c r="N17" s="64">
        <v>10898</v>
      </c>
      <c r="O17" s="65">
        <v>5678</v>
      </c>
      <c r="P17" s="64">
        <v>5220</v>
      </c>
      <c r="Q17" s="57">
        <f aca="true" t="shared" si="4" ref="Q17:Q22">E17/B17</f>
        <v>15.523809523809524</v>
      </c>
      <c r="R17" s="57">
        <f aca="true" t="shared" si="5" ref="R17:R22">N17/B17</f>
        <v>518.952380952381</v>
      </c>
      <c r="S17" s="58">
        <f aca="true" t="shared" si="6" ref="S17:S22">N17/E17</f>
        <v>33.42944785276074</v>
      </c>
      <c r="T17" s="59">
        <f aca="true" t="shared" si="7" ref="T17:T22">N17/I17</f>
        <v>18.102990033222593</v>
      </c>
    </row>
    <row r="18" spans="1:20" ht="10.5" customHeight="1">
      <c r="A18" s="52" t="s">
        <v>7</v>
      </c>
      <c r="B18" s="61">
        <v>20</v>
      </c>
      <c r="C18" s="62">
        <v>20</v>
      </c>
      <c r="D18" s="53"/>
      <c r="E18" s="62">
        <v>298</v>
      </c>
      <c r="F18" s="61">
        <v>274</v>
      </c>
      <c r="G18" s="60">
        <v>0</v>
      </c>
      <c r="H18" s="61">
        <v>24</v>
      </c>
      <c r="I18" s="62">
        <v>551</v>
      </c>
      <c r="J18" s="61">
        <v>346</v>
      </c>
      <c r="K18" s="62">
        <v>205</v>
      </c>
      <c r="L18" s="63">
        <v>21</v>
      </c>
      <c r="M18" s="62">
        <v>6</v>
      </c>
      <c r="N18" s="64">
        <v>9408</v>
      </c>
      <c r="O18" s="65">
        <v>4835</v>
      </c>
      <c r="P18" s="64">
        <v>4573</v>
      </c>
      <c r="Q18" s="57">
        <f t="shared" si="4"/>
        <v>14.9</v>
      </c>
      <c r="R18" s="57">
        <f t="shared" si="5"/>
        <v>470.4</v>
      </c>
      <c r="S18" s="58">
        <f t="shared" si="6"/>
        <v>31.57046979865772</v>
      </c>
      <c r="T18" s="59">
        <f t="shared" si="7"/>
        <v>17.074410163339383</v>
      </c>
    </row>
    <row r="19" spans="1:20" ht="10.5" customHeight="1">
      <c r="A19" s="52" t="s">
        <v>8</v>
      </c>
      <c r="B19" s="61">
        <v>11</v>
      </c>
      <c r="C19" s="62">
        <v>11</v>
      </c>
      <c r="D19" s="53"/>
      <c r="E19" s="62">
        <v>127</v>
      </c>
      <c r="F19" s="61">
        <v>121</v>
      </c>
      <c r="G19" s="60">
        <v>0</v>
      </c>
      <c r="H19" s="61">
        <v>6</v>
      </c>
      <c r="I19" s="62">
        <v>263</v>
      </c>
      <c r="J19" s="61">
        <v>183</v>
      </c>
      <c r="K19" s="62">
        <v>80</v>
      </c>
      <c r="L19" s="63">
        <v>13</v>
      </c>
      <c r="M19" s="62">
        <v>4</v>
      </c>
      <c r="N19" s="64">
        <v>4074</v>
      </c>
      <c r="O19" s="65">
        <v>2113</v>
      </c>
      <c r="P19" s="64">
        <v>1961</v>
      </c>
      <c r="Q19" s="57">
        <f t="shared" si="4"/>
        <v>11.545454545454545</v>
      </c>
      <c r="R19" s="57">
        <f t="shared" si="5"/>
        <v>370.3636363636364</v>
      </c>
      <c r="S19" s="58">
        <f t="shared" si="6"/>
        <v>32.07874015748032</v>
      </c>
      <c r="T19" s="59">
        <f t="shared" si="7"/>
        <v>15.490494296577946</v>
      </c>
    </row>
    <row r="20" spans="1:20" ht="10.5" customHeight="1">
      <c r="A20" s="52" t="s">
        <v>9</v>
      </c>
      <c r="B20" s="61">
        <v>8</v>
      </c>
      <c r="C20" s="62">
        <v>8</v>
      </c>
      <c r="D20" s="53"/>
      <c r="E20" s="62">
        <v>117</v>
      </c>
      <c r="F20" s="61">
        <v>111</v>
      </c>
      <c r="G20" s="60">
        <v>0</v>
      </c>
      <c r="H20" s="61">
        <v>6</v>
      </c>
      <c r="I20" s="62">
        <v>221</v>
      </c>
      <c r="J20" s="61">
        <v>138</v>
      </c>
      <c r="K20" s="62">
        <v>83</v>
      </c>
      <c r="L20" s="63">
        <v>9</v>
      </c>
      <c r="M20" s="62">
        <v>4</v>
      </c>
      <c r="N20" s="64">
        <v>3757</v>
      </c>
      <c r="O20" s="65">
        <v>1940</v>
      </c>
      <c r="P20" s="64">
        <v>1817</v>
      </c>
      <c r="Q20" s="57">
        <f t="shared" si="4"/>
        <v>14.625</v>
      </c>
      <c r="R20" s="57">
        <f t="shared" si="5"/>
        <v>469.625</v>
      </c>
      <c r="S20" s="58">
        <f t="shared" si="6"/>
        <v>32.111111111111114</v>
      </c>
      <c r="T20" s="59">
        <f t="shared" si="7"/>
        <v>17</v>
      </c>
    </row>
    <row r="21" spans="1:20" ht="10.5" customHeight="1">
      <c r="A21" s="52" t="s">
        <v>10</v>
      </c>
      <c r="B21" s="61">
        <v>6</v>
      </c>
      <c r="C21" s="62">
        <v>6</v>
      </c>
      <c r="D21" s="53"/>
      <c r="E21" s="62">
        <v>96</v>
      </c>
      <c r="F21" s="61">
        <v>89</v>
      </c>
      <c r="G21" s="60">
        <v>0</v>
      </c>
      <c r="H21" s="61">
        <v>7</v>
      </c>
      <c r="I21" s="62">
        <v>177</v>
      </c>
      <c r="J21" s="61">
        <v>114</v>
      </c>
      <c r="K21" s="62">
        <v>63</v>
      </c>
      <c r="L21" s="63">
        <v>8</v>
      </c>
      <c r="M21" s="62">
        <v>6</v>
      </c>
      <c r="N21" s="64">
        <v>3087</v>
      </c>
      <c r="O21" s="65">
        <v>1573</v>
      </c>
      <c r="P21" s="64">
        <v>1514</v>
      </c>
      <c r="Q21" s="57">
        <f t="shared" si="4"/>
        <v>16</v>
      </c>
      <c r="R21" s="57">
        <f t="shared" si="5"/>
        <v>514.5</v>
      </c>
      <c r="S21" s="58">
        <f t="shared" si="6"/>
        <v>32.15625</v>
      </c>
      <c r="T21" s="59">
        <f t="shared" si="7"/>
        <v>17.440677966101696</v>
      </c>
    </row>
    <row r="22" spans="1:20" ht="10.5" customHeight="1">
      <c r="A22" s="52" t="s">
        <v>96</v>
      </c>
      <c r="B22" s="61">
        <v>5</v>
      </c>
      <c r="C22" s="62">
        <v>5</v>
      </c>
      <c r="D22" s="53"/>
      <c r="E22" s="62">
        <v>76</v>
      </c>
      <c r="F22" s="61">
        <v>72</v>
      </c>
      <c r="G22" s="60">
        <v>0</v>
      </c>
      <c r="H22" s="61">
        <v>4</v>
      </c>
      <c r="I22" s="62">
        <v>147</v>
      </c>
      <c r="J22" s="61">
        <v>92</v>
      </c>
      <c r="K22" s="62">
        <v>55</v>
      </c>
      <c r="L22" s="63">
        <v>5</v>
      </c>
      <c r="M22" s="62">
        <v>1</v>
      </c>
      <c r="N22" s="64">
        <v>2529</v>
      </c>
      <c r="O22" s="65">
        <v>1276</v>
      </c>
      <c r="P22" s="64">
        <v>1253</v>
      </c>
      <c r="Q22" s="57">
        <f t="shared" si="4"/>
        <v>15.2</v>
      </c>
      <c r="R22" s="57">
        <f t="shared" si="5"/>
        <v>505.8</v>
      </c>
      <c r="S22" s="58">
        <f t="shared" si="6"/>
        <v>33.276315789473685</v>
      </c>
      <c r="T22" s="59">
        <f t="shared" si="7"/>
        <v>17.20408163265306</v>
      </c>
    </row>
    <row r="23" spans="1:20" ht="9" customHeight="1">
      <c r="A23" s="52"/>
      <c r="B23" s="53"/>
      <c r="C23" s="54"/>
      <c r="D23" s="53"/>
      <c r="E23" s="55"/>
      <c r="F23" s="53"/>
      <c r="G23" s="56"/>
      <c r="H23" s="53"/>
      <c r="I23" s="56"/>
      <c r="J23" s="53"/>
      <c r="K23" s="56"/>
      <c r="L23" s="54"/>
      <c r="M23" s="56"/>
      <c r="N23" s="53"/>
      <c r="O23" s="56"/>
      <c r="P23" s="53"/>
      <c r="Q23" s="57"/>
      <c r="R23" s="57"/>
      <c r="S23" s="57"/>
      <c r="T23" s="101"/>
    </row>
    <row r="24" spans="1:20" ht="10.5" customHeight="1">
      <c r="A24" s="43" t="s">
        <v>97</v>
      </c>
      <c r="B24" s="44">
        <f>C24+D24</f>
        <v>77</v>
      </c>
      <c r="C24" s="45">
        <f>SUM(C25:C42)</f>
        <v>77</v>
      </c>
      <c r="D24" s="60">
        <v>0</v>
      </c>
      <c r="E24" s="46">
        <f>F24+G24+H24</f>
        <v>958</v>
      </c>
      <c r="F24" s="44">
        <f>SUM(F25:F42)</f>
        <v>838</v>
      </c>
      <c r="G24" s="60">
        <v>0</v>
      </c>
      <c r="H24" s="44">
        <f>SUM(H25:H42)</f>
        <v>120</v>
      </c>
      <c r="I24" s="47">
        <f>J24+K24</f>
        <v>1956</v>
      </c>
      <c r="J24" s="44">
        <f>SUM(J25:J42)</f>
        <v>1139</v>
      </c>
      <c r="K24" s="47">
        <f>SUM(K25:K42)</f>
        <v>817</v>
      </c>
      <c r="L24" s="45">
        <f>SUM(L25:L42)</f>
        <v>91</v>
      </c>
      <c r="M24" s="47">
        <f>SUM(M25:M42)</f>
        <v>27</v>
      </c>
      <c r="N24" s="44">
        <f>O24+P24</f>
        <v>27801</v>
      </c>
      <c r="O24" s="47">
        <f>SUM(O25:O42)</f>
        <v>14182</v>
      </c>
      <c r="P24" s="44">
        <f>SUM(P25:P42)</f>
        <v>13619</v>
      </c>
      <c r="Q24" s="48">
        <f>E24/B24</f>
        <v>12.441558441558442</v>
      </c>
      <c r="R24" s="48">
        <f>N24/B24</f>
        <v>361.05194805194805</v>
      </c>
      <c r="S24" s="49">
        <f>N24/E24</f>
        <v>29.01983298538622</v>
      </c>
      <c r="T24" s="50">
        <f>N24/I24</f>
        <v>14.213190184049079</v>
      </c>
    </row>
    <row r="25" spans="1:20" ht="10.5" customHeight="1">
      <c r="A25" s="52" t="s">
        <v>11</v>
      </c>
      <c r="B25" s="61">
        <v>11</v>
      </c>
      <c r="C25" s="62">
        <v>11</v>
      </c>
      <c r="D25" s="53"/>
      <c r="E25" s="62">
        <v>139</v>
      </c>
      <c r="F25" s="61">
        <v>125</v>
      </c>
      <c r="G25" s="60">
        <v>0</v>
      </c>
      <c r="H25" s="61">
        <v>14</v>
      </c>
      <c r="I25" s="62">
        <v>277</v>
      </c>
      <c r="J25" s="61">
        <v>171</v>
      </c>
      <c r="K25" s="62">
        <v>106</v>
      </c>
      <c r="L25" s="63">
        <v>12</v>
      </c>
      <c r="M25" s="62">
        <v>8</v>
      </c>
      <c r="N25" s="64">
        <v>4200</v>
      </c>
      <c r="O25" s="65">
        <v>2150</v>
      </c>
      <c r="P25" s="64">
        <v>2050</v>
      </c>
      <c r="Q25" s="57">
        <f aca="true" t="shared" si="8" ref="Q25:Q42">E25/B25</f>
        <v>12.636363636363637</v>
      </c>
      <c r="R25" s="57">
        <f aca="true" t="shared" si="9" ref="R25:R42">N25/B25</f>
        <v>381.8181818181818</v>
      </c>
      <c r="S25" s="58">
        <f aca="true" t="shared" si="10" ref="S25:S42">N25/E25</f>
        <v>30.215827338129497</v>
      </c>
      <c r="T25" s="59">
        <f aca="true" t="shared" si="11" ref="T25:T42">N25/I25</f>
        <v>15.16245487364621</v>
      </c>
    </row>
    <row r="26" spans="1:20" ht="10.5" customHeight="1">
      <c r="A26" s="52" t="s">
        <v>12</v>
      </c>
      <c r="B26" s="61">
        <v>10</v>
      </c>
      <c r="C26" s="62">
        <v>10</v>
      </c>
      <c r="D26" s="53"/>
      <c r="E26" s="62">
        <v>111</v>
      </c>
      <c r="F26" s="61">
        <v>97</v>
      </c>
      <c r="G26" s="60">
        <v>0</v>
      </c>
      <c r="H26" s="61">
        <v>14</v>
      </c>
      <c r="I26" s="62">
        <v>231</v>
      </c>
      <c r="J26" s="61">
        <v>134</v>
      </c>
      <c r="K26" s="62">
        <v>97</v>
      </c>
      <c r="L26" s="63">
        <v>11</v>
      </c>
      <c r="M26" s="62">
        <v>2</v>
      </c>
      <c r="N26" s="64">
        <v>3126</v>
      </c>
      <c r="O26" s="65">
        <v>1590</v>
      </c>
      <c r="P26" s="64">
        <v>1536</v>
      </c>
      <c r="Q26" s="57">
        <f t="shared" si="8"/>
        <v>11.1</v>
      </c>
      <c r="R26" s="57">
        <f t="shared" si="9"/>
        <v>312.6</v>
      </c>
      <c r="S26" s="58">
        <f t="shared" si="10"/>
        <v>28.16216216216216</v>
      </c>
      <c r="T26" s="59">
        <f t="shared" si="11"/>
        <v>13.532467532467532</v>
      </c>
    </row>
    <row r="27" spans="1:20" ht="10.5" customHeight="1">
      <c r="A27" s="52" t="s">
        <v>13</v>
      </c>
      <c r="B27" s="61">
        <v>5</v>
      </c>
      <c r="C27" s="62">
        <v>5</v>
      </c>
      <c r="D27" s="53"/>
      <c r="E27" s="62">
        <v>72</v>
      </c>
      <c r="F27" s="61">
        <v>65</v>
      </c>
      <c r="G27" s="60">
        <v>0</v>
      </c>
      <c r="H27" s="61">
        <v>7</v>
      </c>
      <c r="I27" s="62">
        <v>143</v>
      </c>
      <c r="J27" s="61">
        <v>81</v>
      </c>
      <c r="K27" s="62">
        <v>62</v>
      </c>
      <c r="L27" s="63">
        <v>6</v>
      </c>
      <c r="M27" s="62">
        <v>4</v>
      </c>
      <c r="N27" s="64">
        <v>2279</v>
      </c>
      <c r="O27" s="65">
        <v>1154</v>
      </c>
      <c r="P27" s="64">
        <v>1125</v>
      </c>
      <c r="Q27" s="57">
        <f t="shared" si="8"/>
        <v>14.4</v>
      </c>
      <c r="R27" s="57">
        <f t="shared" si="9"/>
        <v>455.8</v>
      </c>
      <c r="S27" s="58">
        <f t="shared" si="10"/>
        <v>31.65277777777778</v>
      </c>
      <c r="T27" s="59">
        <f t="shared" si="11"/>
        <v>15.937062937062937</v>
      </c>
    </row>
    <row r="28" spans="1:20" ht="10.5" customHeight="1">
      <c r="A28" s="52" t="s">
        <v>14</v>
      </c>
      <c r="B28" s="61">
        <v>4</v>
      </c>
      <c r="C28" s="62">
        <v>4</v>
      </c>
      <c r="D28" s="53"/>
      <c r="E28" s="62">
        <v>85</v>
      </c>
      <c r="F28" s="61">
        <v>76</v>
      </c>
      <c r="G28" s="60">
        <v>0</v>
      </c>
      <c r="H28" s="61">
        <v>9</v>
      </c>
      <c r="I28" s="62">
        <v>160</v>
      </c>
      <c r="J28" s="61">
        <v>89</v>
      </c>
      <c r="K28" s="62">
        <v>71</v>
      </c>
      <c r="L28" s="63">
        <v>6</v>
      </c>
      <c r="M28" s="62">
        <v>2</v>
      </c>
      <c r="N28" s="64">
        <v>2669</v>
      </c>
      <c r="O28" s="65">
        <v>1371</v>
      </c>
      <c r="P28" s="64">
        <v>1298</v>
      </c>
      <c r="Q28" s="57">
        <f t="shared" si="8"/>
        <v>21.25</v>
      </c>
      <c r="R28" s="57">
        <f t="shared" si="9"/>
        <v>667.25</v>
      </c>
      <c r="S28" s="58">
        <f t="shared" si="10"/>
        <v>31.4</v>
      </c>
      <c r="T28" s="59">
        <f t="shared" si="11"/>
        <v>16.68125</v>
      </c>
    </row>
    <row r="29" spans="1:20" ht="10.5" customHeight="1">
      <c r="A29" s="52" t="s">
        <v>15</v>
      </c>
      <c r="B29" s="61">
        <v>6</v>
      </c>
      <c r="C29" s="62">
        <v>6</v>
      </c>
      <c r="D29" s="53"/>
      <c r="E29" s="62">
        <v>71</v>
      </c>
      <c r="F29" s="61">
        <v>60</v>
      </c>
      <c r="G29" s="60">
        <v>0</v>
      </c>
      <c r="H29" s="61">
        <v>11</v>
      </c>
      <c r="I29" s="62">
        <v>143</v>
      </c>
      <c r="J29" s="61">
        <v>86</v>
      </c>
      <c r="K29" s="62">
        <v>57</v>
      </c>
      <c r="L29" s="63">
        <v>7</v>
      </c>
      <c r="M29" s="62">
        <v>2</v>
      </c>
      <c r="N29" s="64">
        <v>1982</v>
      </c>
      <c r="O29" s="65">
        <v>1004</v>
      </c>
      <c r="P29" s="64">
        <v>978</v>
      </c>
      <c r="Q29" s="57">
        <f t="shared" si="8"/>
        <v>11.833333333333334</v>
      </c>
      <c r="R29" s="57">
        <f t="shared" si="9"/>
        <v>330.3333333333333</v>
      </c>
      <c r="S29" s="58">
        <f t="shared" si="10"/>
        <v>27.91549295774648</v>
      </c>
      <c r="T29" s="59">
        <f t="shared" si="11"/>
        <v>13.86013986013986</v>
      </c>
    </row>
    <row r="30" spans="1:20" ht="10.5" customHeight="1">
      <c r="A30" s="52" t="s">
        <v>16</v>
      </c>
      <c r="B30" s="61">
        <v>5</v>
      </c>
      <c r="C30" s="62">
        <v>5</v>
      </c>
      <c r="D30" s="53"/>
      <c r="E30" s="62">
        <v>58</v>
      </c>
      <c r="F30" s="61">
        <v>52</v>
      </c>
      <c r="G30" s="60">
        <v>0</v>
      </c>
      <c r="H30" s="61">
        <v>6</v>
      </c>
      <c r="I30" s="62">
        <v>123</v>
      </c>
      <c r="J30" s="61">
        <v>69</v>
      </c>
      <c r="K30" s="62">
        <v>54</v>
      </c>
      <c r="L30" s="63">
        <v>7</v>
      </c>
      <c r="M30" s="62">
        <v>2</v>
      </c>
      <c r="N30" s="64">
        <v>1661</v>
      </c>
      <c r="O30" s="65">
        <v>851</v>
      </c>
      <c r="P30" s="64">
        <v>810</v>
      </c>
      <c r="Q30" s="57">
        <f t="shared" si="8"/>
        <v>11.6</v>
      </c>
      <c r="R30" s="57">
        <f t="shared" si="9"/>
        <v>332.2</v>
      </c>
      <c r="S30" s="58">
        <f t="shared" si="10"/>
        <v>28.637931034482758</v>
      </c>
      <c r="T30" s="59">
        <f t="shared" si="11"/>
        <v>13.504065040650406</v>
      </c>
    </row>
    <row r="31" spans="1:20" ht="10.5" customHeight="1">
      <c r="A31" s="52" t="s">
        <v>17</v>
      </c>
      <c r="B31" s="61">
        <v>3</v>
      </c>
      <c r="C31" s="62">
        <v>3</v>
      </c>
      <c r="D31" s="53"/>
      <c r="E31" s="62">
        <v>45</v>
      </c>
      <c r="F31" s="61">
        <v>39</v>
      </c>
      <c r="G31" s="60">
        <v>0</v>
      </c>
      <c r="H31" s="61">
        <v>6</v>
      </c>
      <c r="I31" s="62">
        <v>90</v>
      </c>
      <c r="J31" s="61">
        <v>55</v>
      </c>
      <c r="K31" s="62">
        <v>35</v>
      </c>
      <c r="L31" s="63">
        <v>4</v>
      </c>
      <c r="M31" s="62">
        <v>1</v>
      </c>
      <c r="N31" s="64">
        <v>1340</v>
      </c>
      <c r="O31" s="65">
        <v>713</v>
      </c>
      <c r="P31" s="64">
        <v>627</v>
      </c>
      <c r="Q31" s="57">
        <f t="shared" si="8"/>
        <v>15</v>
      </c>
      <c r="R31" s="57">
        <f t="shared" si="9"/>
        <v>446.6666666666667</v>
      </c>
      <c r="S31" s="58">
        <f t="shared" si="10"/>
        <v>29.77777777777778</v>
      </c>
      <c r="T31" s="59">
        <f t="shared" si="11"/>
        <v>14.88888888888889</v>
      </c>
    </row>
    <row r="32" spans="1:20" ht="10.5" customHeight="1">
      <c r="A32" s="52" t="s">
        <v>18</v>
      </c>
      <c r="B32" s="61">
        <v>1</v>
      </c>
      <c r="C32" s="62">
        <v>1</v>
      </c>
      <c r="D32" s="53"/>
      <c r="E32" s="62">
        <v>15</v>
      </c>
      <c r="F32" s="61">
        <v>13</v>
      </c>
      <c r="G32" s="60">
        <v>0</v>
      </c>
      <c r="H32" s="61">
        <v>2</v>
      </c>
      <c r="I32" s="62">
        <v>29</v>
      </c>
      <c r="J32" s="61">
        <v>17</v>
      </c>
      <c r="K32" s="62">
        <v>12</v>
      </c>
      <c r="L32" s="63">
        <v>1</v>
      </c>
      <c r="M32" s="60">
        <v>0</v>
      </c>
      <c r="N32" s="64">
        <v>463</v>
      </c>
      <c r="O32" s="65">
        <v>252</v>
      </c>
      <c r="P32" s="64">
        <v>211</v>
      </c>
      <c r="Q32" s="57">
        <f t="shared" si="8"/>
        <v>15</v>
      </c>
      <c r="R32" s="57">
        <f t="shared" si="9"/>
        <v>463</v>
      </c>
      <c r="S32" s="58">
        <f t="shared" si="10"/>
        <v>30.866666666666667</v>
      </c>
      <c r="T32" s="59">
        <f t="shared" si="11"/>
        <v>15.96551724137931</v>
      </c>
    </row>
    <row r="33" spans="1:20" ht="10.5" customHeight="1">
      <c r="A33" s="52" t="s">
        <v>19</v>
      </c>
      <c r="B33" s="61">
        <v>2</v>
      </c>
      <c r="C33" s="62">
        <v>2</v>
      </c>
      <c r="D33" s="53"/>
      <c r="E33" s="62">
        <v>23</v>
      </c>
      <c r="F33" s="61">
        <v>19</v>
      </c>
      <c r="G33" s="60">
        <v>0</v>
      </c>
      <c r="H33" s="61">
        <v>4</v>
      </c>
      <c r="I33" s="62">
        <v>46</v>
      </c>
      <c r="J33" s="61">
        <v>30</v>
      </c>
      <c r="K33" s="62">
        <v>16</v>
      </c>
      <c r="L33" s="63">
        <v>3</v>
      </c>
      <c r="M33" s="60">
        <v>0</v>
      </c>
      <c r="N33" s="64">
        <v>607</v>
      </c>
      <c r="O33" s="65">
        <v>307</v>
      </c>
      <c r="P33" s="64">
        <v>300</v>
      </c>
      <c r="Q33" s="57">
        <f t="shared" si="8"/>
        <v>11.5</v>
      </c>
      <c r="R33" s="57">
        <f t="shared" si="9"/>
        <v>303.5</v>
      </c>
      <c r="S33" s="58">
        <f t="shared" si="10"/>
        <v>26.391304347826086</v>
      </c>
      <c r="T33" s="59">
        <f t="shared" si="11"/>
        <v>13.195652173913043</v>
      </c>
    </row>
    <row r="34" spans="1:20" ht="10.5" customHeight="1">
      <c r="A34" s="52" t="s">
        <v>20</v>
      </c>
      <c r="B34" s="61">
        <v>1</v>
      </c>
      <c r="C34" s="62">
        <v>1</v>
      </c>
      <c r="D34" s="53"/>
      <c r="E34" s="62">
        <v>12</v>
      </c>
      <c r="F34" s="61">
        <v>11</v>
      </c>
      <c r="G34" s="60">
        <v>0</v>
      </c>
      <c r="H34" s="61">
        <v>1</v>
      </c>
      <c r="I34" s="62">
        <v>24</v>
      </c>
      <c r="J34" s="61">
        <v>17</v>
      </c>
      <c r="K34" s="62">
        <v>7</v>
      </c>
      <c r="L34" s="63">
        <v>1</v>
      </c>
      <c r="M34" s="60">
        <v>0</v>
      </c>
      <c r="N34" s="64">
        <v>360</v>
      </c>
      <c r="O34" s="65">
        <v>181</v>
      </c>
      <c r="P34" s="64">
        <v>179</v>
      </c>
      <c r="Q34" s="57">
        <f t="shared" si="8"/>
        <v>12</v>
      </c>
      <c r="R34" s="57">
        <f t="shared" si="9"/>
        <v>360</v>
      </c>
      <c r="S34" s="58">
        <f t="shared" si="10"/>
        <v>30</v>
      </c>
      <c r="T34" s="59">
        <f t="shared" si="11"/>
        <v>15</v>
      </c>
    </row>
    <row r="35" spans="1:20" ht="10.5" customHeight="1">
      <c r="A35" s="52" t="s">
        <v>21</v>
      </c>
      <c r="B35" s="61">
        <v>2</v>
      </c>
      <c r="C35" s="62">
        <v>2</v>
      </c>
      <c r="D35" s="53"/>
      <c r="E35" s="62">
        <v>15</v>
      </c>
      <c r="F35" s="61">
        <v>12</v>
      </c>
      <c r="G35" s="60">
        <v>0</v>
      </c>
      <c r="H35" s="61">
        <v>3</v>
      </c>
      <c r="I35" s="62">
        <v>35</v>
      </c>
      <c r="J35" s="61">
        <v>21</v>
      </c>
      <c r="K35" s="62">
        <v>14</v>
      </c>
      <c r="L35" s="63">
        <v>2</v>
      </c>
      <c r="M35" s="60">
        <v>0</v>
      </c>
      <c r="N35" s="64">
        <v>392</v>
      </c>
      <c r="O35" s="65">
        <v>199</v>
      </c>
      <c r="P35" s="64">
        <v>193</v>
      </c>
      <c r="Q35" s="57">
        <f t="shared" si="8"/>
        <v>7.5</v>
      </c>
      <c r="R35" s="57">
        <f t="shared" si="9"/>
        <v>196</v>
      </c>
      <c r="S35" s="58">
        <f t="shared" si="10"/>
        <v>26.133333333333333</v>
      </c>
      <c r="T35" s="59">
        <f t="shared" si="11"/>
        <v>11.2</v>
      </c>
    </row>
    <row r="36" spans="1:20" ht="10.5" customHeight="1">
      <c r="A36" s="52" t="s">
        <v>22</v>
      </c>
      <c r="B36" s="61">
        <v>8</v>
      </c>
      <c r="C36" s="62">
        <v>8</v>
      </c>
      <c r="D36" s="53"/>
      <c r="E36" s="62">
        <v>86</v>
      </c>
      <c r="F36" s="61">
        <v>75</v>
      </c>
      <c r="G36" s="60">
        <v>0</v>
      </c>
      <c r="H36" s="61">
        <v>11</v>
      </c>
      <c r="I36" s="62">
        <v>187</v>
      </c>
      <c r="J36" s="61">
        <v>109</v>
      </c>
      <c r="K36" s="62">
        <v>78</v>
      </c>
      <c r="L36" s="63">
        <v>10</v>
      </c>
      <c r="M36" s="62">
        <v>3</v>
      </c>
      <c r="N36" s="64">
        <v>2411</v>
      </c>
      <c r="O36" s="65">
        <v>1227</v>
      </c>
      <c r="P36" s="64">
        <v>1184</v>
      </c>
      <c r="Q36" s="57">
        <f t="shared" si="8"/>
        <v>10.75</v>
      </c>
      <c r="R36" s="57">
        <f t="shared" si="9"/>
        <v>301.375</v>
      </c>
      <c r="S36" s="58">
        <f t="shared" si="10"/>
        <v>28.03488372093023</v>
      </c>
      <c r="T36" s="59">
        <f t="shared" si="11"/>
        <v>12.893048128342246</v>
      </c>
    </row>
    <row r="37" spans="1:20" ht="10.5" customHeight="1">
      <c r="A37" s="52" t="s">
        <v>98</v>
      </c>
      <c r="B37" s="61">
        <v>1</v>
      </c>
      <c r="C37" s="62">
        <v>1</v>
      </c>
      <c r="D37" s="53"/>
      <c r="E37" s="62">
        <v>7</v>
      </c>
      <c r="F37" s="61">
        <v>6</v>
      </c>
      <c r="G37" s="60">
        <v>0</v>
      </c>
      <c r="H37" s="61">
        <v>1</v>
      </c>
      <c r="I37" s="62">
        <v>18</v>
      </c>
      <c r="J37" s="61">
        <v>9</v>
      </c>
      <c r="K37" s="62">
        <v>9</v>
      </c>
      <c r="L37" s="63">
        <v>1</v>
      </c>
      <c r="M37" s="60">
        <v>0</v>
      </c>
      <c r="N37" s="64">
        <v>193</v>
      </c>
      <c r="O37" s="65">
        <v>107</v>
      </c>
      <c r="P37" s="64">
        <v>86</v>
      </c>
      <c r="Q37" s="57">
        <f t="shared" si="8"/>
        <v>7</v>
      </c>
      <c r="R37" s="57">
        <f t="shared" si="9"/>
        <v>193</v>
      </c>
      <c r="S37" s="58">
        <f t="shared" si="10"/>
        <v>27.571428571428573</v>
      </c>
      <c r="T37" s="59">
        <f t="shared" si="11"/>
        <v>10.722222222222221</v>
      </c>
    </row>
    <row r="38" spans="1:20" ht="10.5" customHeight="1">
      <c r="A38" s="52" t="s">
        <v>23</v>
      </c>
      <c r="B38" s="61">
        <v>1</v>
      </c>
      <c r="C38" s="62">
        <v>1</v>
      </c>
      <c r="D38" s="53"/>
      <c r="E38" s="62">
        <v>14</v>
      </c>
      <c r="F38" s="61">
        <v>12</v>
      </c>
      <c r="G38" s="60">
        <v>0</v>
      </c>
      <c r="H38" s="61">
        <v>2</v>
      </c>
      <c r="I38" s="62">
        <v>28</v>
      </c>
      <c r="J38" s="61">
        <v>18</v>
      </c>
      <c r="K38" s="62">
        <v>10</v>
      </c>
      <c r="L38" s="63">
        <v>1</v>
      </c>
      <c r="M38" s="60">
        <v>0</v>
      </c>
      <c r="N38" s="64">
        <v>437</v>
      </c>
      <c r="O38" s="65">
        <v>230</v>
      </c>
      <c r="P38" s="64">
        <v>207</v>
      </c>
      <c r="Q38" s="57">
        <f t="shared" si="8"/>
        <v>14</v>
      </c>
      <c r="R38" s="57">
        <f t="shared" si="9"/>
        <v>437</v>
      </c>
      <c r="S38" s="58">
        <f t="shared" si="10"/>
        <v>31.214285714285715</v>
      </c>
      <c r="T38" s="59">
        <f t="shared" si="11"/>
        <v>15.607142857142858</v>
      </c>
    </row>
    <row r="39" spans="1:20" ht="10.5" customHeight="1">
      <c r="A39" s="52" t="s">
        <v>24</v>
      </c>
      <c r="B39" s="61">
        <v>1</v>
      </c>
      <c r="C39" s="62">
        <v>1</v>
      </c>
      <c r="D39" s="53"/>
      <c r="E39" s="62">
        <v>17</v>
      </c>
      <c r="F39" s="61">
        <v>15</v>
      </c>
      <c r="G39" s="60">
        <v>0</v>
      </c>
      <c r="H39" s="61">
        <v>2</v>
      </c>
      <c r="I39" s="62">
        <v>32</v>
      </c>
      <c r="J39" s="61">
        <v>22</v>
      </c>
      <c r="K39" s="62">
        <v>10</v>
      </c>
      <c r="L39" s="63">
        <v>1</v>
      </c>
      <c r="M39" s="60">
        <v>0</v>
      </c>
      <c r="N39" s="64">
        <v>467</v>
      </c>
      <c r="O39" s="65">
        <v>223</v>
      </c>
      <c r="P39" s="64">
        <v>244</v>
      </c>
      <c r="Q39" s="57">
        <f t="shared" si="8"/>
        <v>17</v>
      </c>
      <c r="R39" s="57">
        <f t="shared" si="9"/>
        <v>467</v>
      </c>
      <c r="S39" s="58">
        <f t="shared" si="10"/>
        <v>27.470588235294116</v>
      </c>
      <c r="T39" s="59">
        <f t="shared" si="11"/>
        <v>14.59375</v>
      </c>
    </row>
    <row r="40" spans="1:20" ht="10.5" customHeight="1">
      <c r="A40" s="52" t="s">
        <v>25</v>
      </c>
      <c r="B40" s="61">
        <v>8</v>
      </c>
      <c r="C40" s="62">
        <v>8</v>
      </c>
      <c r="D40" s="53"/>
      <c r="E40" s="62">
        <v>76</v>
      </c>
      <c r="F40" s="61">
        <v>65</v>
      </c>
      <c r="G40" s="60">
        <v>0</v>
      </c>
      <c r="H40" s="61">
        <v>11</v>
      </c>
      <c r="I40" s="62">
        <v>165</v>
      </c>
      <c r="J40" s="61">
        <v>92</v>
      </c>
      <c r="K40" s="62">
        <v>73</v>
      </c>
      <c r="L40" s="63">
        <v>9</v>
      </c>
      <c r="M40" s="62">
        <v>1</v>
      </c>
      <c r="N40" s="64">
        <v>2035</v>
      </c>
      <c r="O40" s="65">
        <v>1050</v>
      </c>
      <c r="P40" s="64">
        <v>985</v>
      </c>
      <c r="Q40" s="57">
        <f t="shared" si="8"/>
        <v>9.5</v>
      </c>
      <c r="R40" s="57">
        <f t="shared" si="9"/>
        <v>254.375</v>
      </c>
      <c r="S40" s="58">
        <f t="shared" si="10"/>
        <v>26.776315789473685</v>
      </c>
      <c r="T40" s="59">
        <f t="shared" si="11"/>
        <v>12.333333333333334</v>
      </c>
    </row>
    <row r="41" spans="1:20" ht="10.5" customHeight="1">
      <c r="A41" s="52" t="s">
        <v>26</v>
      </c>
      <c r="B41" s="61">
        <v>5</v>
      </c>
      <c r="C41" s="62">
        <v>5</v>
      </c>
      <c r="D41" s="53"/>
      <c r="E41" s="62">
        <v>69</v>
      </c>
      <c r="F41" s="61">
        <v>60</v>
      </c>
      <c r="G41" s="60">
        <v>0</v>
      </c>
      <c r="H41" s="61">
        <v>9</v>
      </c>
      <c r="I41" s="62">
        <v>141</v>
      </c>
      <c r="J41" s="61">
        <v>73</v>
      </c>
      <c r="K41" s="62">
        <v>68</v>
      </c>
      <c r="L41" s="63">
        <v>6</v>
      </c>
      <c r="M41" s="62">
        <v>1</v>
      </c>
      <c r="N41" s="64">
        <v>2020</v>
      </c>
      <c r="O41" s="65">
        <v>1023</v>
      </c>
      <c r="P41" s="64">
        <v>997</v>
      </c>
      <c r="Q41" s="57">
        <f t="shared" si="8"/>
        <v>13.8</v>
      </c>
      <c r="R41" s="57">
        <f t="shared" si="9"/>
        <v>404</v>
      </c>
      <c r="S41" s="58">
        <f t="shared" si="10"/>
        <v>29.27536231884058</v>
      </c>
      <c r="T41" s="59">
        <f t="shared" si="11"/>
        <v>14.326241134751774</v>
      </c>
    </row>
    <row r="42" spans="1:20" ht="10.5" customHeight="1">
      <c r="A42" s="66" t="s">
        <v>27</v>
      </c>
      <c r="B42" s="67">
        <v>3</v>
      </c>
      <c r="C42" s="69">
        <v>3</v>
      </c>
      <c r="D42" s="68"/>
      <c r="E42" s="69">
        <v>43</v>
      </c>
      <c r="F42" s="67">
        <v>36</v>
      </c>
      <c r="G42" s="102">
        <v>0</v>
      </c>
      <c r="H42" s="67">
        <v>7</v>
      </c>
      <c r="I42" s="69">
        <v>84</v>
      </c>
      <c r="J42" s="67">
        <v>46</v>
      </c>
      <c r="K42" s="69">
        <v>38</v>
      </c>
      <c r="L42" s="70">
        <v>3</v>
      </c>
      <c r="M42" s="69">
        <v>1</v>
      </c>
      <c r="N42" s="71">
        <v>1159</v>
      </c>
      <c r="O42" s="72">
        <v>550</v>
      </c>
      <c r="P42" s="71">
        <v>609</v>
      </c>
      <c r="Q42" s="124">
        <f t="shared" si="8"/>
        <v>14.333333333333334</v>
      </c>
      <c r="R42" s="124">
        <f t="shared" si="9"/>
        <v>386.3333333333333</v>
      </c>
      <c r="S42" s="125">
        <f t="shared" si="10"/>
        <v>26.953488372093023</v>
      </c>
      <c r="T42" s="127">
        <f t="shared" si="11"/>
        <v>13.797619047619047</v>
      </c>
    </row>
    <row r="43" spans="7:20" ht="10.5">
      <c r="G43" s="73"/>
      <c r="T43" s="73"/>
    </row>
  </sheetData>
  <mergeCells count="10">
    <mergeCell ref="A2:A3"/>
    <mergeCell ref="T2:T3"/>
    <mergeCell ref="B2:D2"/>
    <mergeCell ref="N2:P2"/>
    <mergeCell ref="Q2:R2"/>
    <mergeCell ref="S2:S3"/>
    <mergeCell ref="L2:L3"/>
    <mergeCell ref="M2:M3"/>
    <mergeCell ref="I2:K2"/>
    <mergeCell ref="E2:H2"/>
  </mergeCells>
  <printOptions horizontalCentered="1"/>
  <pageMargins left="0.2755905511811024" right="0.2755905511811024" top="0.3937007874015748" bottom="0.35433070866141736" header="0.5118110236220472" footer="0.2362204724409449"/>
  <pageSetup firstPageNumber="44" useFirstPageNumber="1" horizontalDpi="600" verticalDpi="600" orientation="portrait" pageOrder="overThenDown" paperSize="232" r:id="rId1"/>
  <headerFooter alignWithMargins="0">
    <oddFooter>&amp;C&amp;"ＭＳ 明朝,標準"&amp;9－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T38"/>
  <sheetViews>
    <sheetView tabSelected="1" workbookViewId="0" topLeftCell="A1">
      <selection activeCell="T3" sqref="T3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4.375" style="3" customWidth="1"/>
    <col min="10" max="11" width="4.125" style="3" customWidth="1"/>
    <col min="12" max="13" width="5.125" style="3" customWidth="1"/>
    <col min="14" max="16" width="5.25390625" style="3" customWidth="1"/>
    <col min="17" max="20" width="4.875" style="3" customWidth="1"/>
    <col min="21" max="16384" width="9.00390625" style="3" customWidth="1"/>
  </cols>
  <sheetData>
    <row r="1" spans="1:20" ht="21.75" customHeight="1">
      <c r="A1" s="143" t="s">
        <v>76</v>
      </c>
      <c r="B1" s="140" t="s">
        <v>110</v>
      </c>
      <c r="C1" s="140"/>
      <c r="D1" s="140"/>
      <c r="E1" s="140" t="s">
        <v>78</v>
      </c>
      <c r="F1" s="140"/>
      <c r="G1" s="140"/>
      <c r="H1" s="140"/>
      <c r="I1" s="140" t="s">
        <v>79</v>
      </c>
      <c r="J1" s="140"/>
      <c r="K1" s="148"/>
      <c r="L1" s="138" t="s">
        <v>80</v>
      </c>
      <c r="M1" s="134" t="s">
        <v>81</v>
      </c>
      <c r="N1" s="140" t="s">
        <v>111</v>
      </c>
      <c r="O1" s="150"/>
      <c r="P1" s="150"/>
      <c r="Q1" s="134" t="s">
        <v>83</v>
      </c>
      <c r="R1" s="142"/>
      <c r="S1" s="134" t="s">
        <v>117</v>
      </c>
      <c r="T1" s="136" t="s">
        <v>118</v>
      </c>
    </row>
    <row r="2" spans="1:20" ht="21.75" customHeight="1">
      <c r="A2" s="144"/>
      <c r="B2" s="34" t="s">
        <v>86</v>
      </c>
      <c r="C2" s="34" t="s">
        <v>87</v>
      </c>
      <c r="D2" s="34" t="s">
        <v>88</v>
      </c>
      <c r="E2" s="34" t="s">
        <v>86</v>
      </c>
      <c r="F2" s="34" t="s">
        <v>89</v>
      </c>
      <c r="G2" s="34" t="s">
        <v>90</v>
      </c>
      <c r="H2" s="34" t="s">
        <v>91</v>
      </c>
      <c r="I2" s="34" t="s">
        <v>86</v>
      </c>
      <c r="J2" s="34" t="s">
        <v>92</v>
      </c>
      <c r="K2" s="36" t="s">
        <v>93</v>
      </c>
      <c r="L2" s="152"/>
      <c r="M2" s="151"/>
      <c r="N2" s="34" t="s">
        <v>86</v>
      </c>
      <c r="O2" s="34" t="s">
        <v>92</v>
      </c>
      <c r="P2" s="34" t="s">
        <v>93</v>
      </c>
      <c r="Q2" s="37" t="s">
        <v>115</v>
      </c>
      <c r="R2" s="37" t="s">
        <v>116</v>
      </c>
      <c r="S2" s="151"/>
      <c r="T2" s="149"/>
    </row>
    <row r="3" spans="1:20" ht="5.25" customHeight="1">
      <c r="A3" s="38"/>
      <c r="B3" s="74"/>
      <c r="C3" s="74"/>
      <c r="D3" s="74"/>
      <c r="E3" s="76"/>
      <c r="F3" s="74"/>
      <c r="G3" s="77"/>
      <c r="H3" s="74"/>
      <c r="I3" s="77"/>
      <c r="J3" s="74"/>
      <c r="K3" s="77"/>
      <c r="L3" s="103"/>
      <c r="M3" s="104"/>
      <c r="N3" s="74"/>
      <c r="O3" s="77"/>
      <c r="P3" s="74"/>
      <c r="Q3" s="105"/>
      <c r="R3" s="80"/>
      <c r="S3" s="106"/>
      <c r="T3" s="107"/>
    </row>
    <row r="4" spans="1:20" ht="11.25" customHeight="1">
      <c r="A4" s="43" t="s">
        <v>101</v>
      </c>
      <c r="B4" s="44">
        <f>C4+D4</f>
        <v>39</v>
      </c>
      <c r="C4" s="44">
        <f>SUM(C5:C21)</f>
        <v>39</v>
      </c>
      <c r="D4" s="108">
        <v>0</v>
      </c>
      <c r="E4" s="46">
        <f>F4+G4+H4</f>
        <v>463</v>
      </c>
      <c r="F4" s="44">
        <f>SUM(F5:F21)</f>
        <v>397</v>
      </c>
      <c r="G4" s="108">
        <v>0</v>
      </c>
      <c r="H4" s="44">
        <f>SUM(H5:H21)</f>
        <v>66</v>
      </c>
      <c r="I4" s="47">
        <f>J4+K4</f>
        <v>975</v>
      </c>
      <c r="J4" s="44">
        <f>SUM(J5:J21)</f>
        <v>556</v>
      </c>
      <c r="K4" s="47">
        <f>SUM(K5:K21)</f>
        <v>419</v>
      </c>
      <c r="L4" s="45">
        <f>SUM(L5:L21)</f>
        <v>49</v>
      </c>
      <c r="M4" s="47">
        <f>SUM(M5:M21)</f>
        <v>10</v>
      </c>
      <c r="N4" s="44">
        <f>O4+P4</f>
        <v>13127</v>
      </c>
      <c r="O4" s="47">
        <f>SUM(O5:O21)</f>
        <v>6758</v>
      </c>
      <c r="P4" s="44">
        <f>SUM(P5:P21)</f>
        <v>6369</v>
      </c>
      <c r="Q4" s="109">
        <f>E4/B4</f>
        <v>11.871794871794872</v>
      </c>
      <c r="R4" s="48">
        <f>N4/B4</f>
        <v>336.5897435897436</v>
      </c>
      <c r="S4" s="49">
        <f>N4/E4</f>
        <v>28.352051835853132</v>
      </c>
      <c r="T4" s="50">
        <f>N4/I4</f>
        <v>13.463589743589743</v>
      </c>
    </row>
    <row r="5" spans="1:20" ht="11.25" customHeight="1">
      <c r="A5" s="52" t="s">
        <v>28</v>
      </c>
      <c r="B5" s="61">
        <v>4</v>
      </c>
      <c r="C5" s="61">
        <v>4</v>
      </c>
      <c r="D5" s="53"/>
      <c r="E5" s="62">
        <v>64</v>
      </c>
      <c r="F5" s="61">
        <v>56</v>
      </c>
      <c r="G5" s="108">
        <v>0</v>
      </c>
      <c r="H5" s="61">
        <v>8</v>
      </c>
      <c r="I5" s="62">
        <v>125</v>
      </c>
      <c r="J5" s="61">
        <v>74</v>
      </c>
      <c r="K5" s="62">
        <v>51</v>
      </c>
      <c r="L5" s="63">
        <v>5</v>
      </c>
      <c r="M5" s="62">
        <v>3</v>
      </c>
      <c r="N5" s="64">
        <v>1922</v>
      </c>
      <c r="O5" s="65">
        <v>980</v>
      </c>
      <c r="P5" s="64">
        <v>942</v>
      </c>
      <c r="Q5" s="110">
        <f aca="true" t="shared" si="0" ref="Q5:Q21">E5/B5</f>
        <v>16</v>
      </c>
      <c r="R5" s="57">
        <f aca="true" t="shared" si="1" ref="R5:R21">N5/B5</f>
        <v>480.5</v>
      </c>
      <c r="S5" s="58">
        <f aca="true" t="shared" si="2" ref="S5:S21">N5/E5</f>
        <v>30.03125</v>
      </c>
      <c r="T5" s="59">
        <f aca="true" t="shared" si="3" ref="T5:T21">N5/I5</f>
        <v>15.376</v>
      </c>
    </row>
    <row r="6" spans="1:20" ht="11.25" customHeight="1">
      <c r="A6" s="52" t="s">
        <v>29</v>
      </c>
      <c r="B6" s="61">
        <v>6</v>
      </c>
      <c r="C6" s="61">
        <v>6</v>
      </c>
      <c r="D6" s="53"/>
      <c r="E6" s="62">
        <v>64</v>
      </c>
      <c r="F6" s="61">
        <v>55</v>
      </c>
      <c r="G6" s="108">
        <v>0</v>
      </c>
      <c r="H6" s="61">
        <v>9</v>
      </c>
      <c r="I6" s="62">
        <v>138</v>
      </c>
      <c r="J6" s="61">
        <v>82</v>
      </c>
      <c r="K6" s="62">
        <v>56</v>
      </c>
      <c r="L6" s="63">
        <v>8</v>
      </c>
      <c r="M6" s="62">
        <v>2</v>
      </c>
      <c r="N6" s="64">
        <v>1780</v>
      </c>
      <c r="O6" s="65">
        <v>910</v>
      </c>
      <c r="P6" s="64">
        <v>870</v>
      </c>
      <c r="Q6" s="110">
        <f t="shared" si="0"/>
        <v>10.666666666666666</v>
      </c>
      <c r="R6" s="57">
        <f t="shared" si="1"/>
        <v>296.6666666666667</v>
      </c>
      <c r="S6" s="58">
        <f t="shared" si="2"/>
        <v>27.8125</v>
      </c>
      <c r="T6" s="59">
        <f t="shared" si="3"/>
        <v>12.898550724637682</v>
      </c>
    </row>
    <row r="7" spans="1:20" ht="11.25" customHeight="1">
      <c r="A7" s="52" t="s">
        <v>30</v>
      </c>
      <c r="B7" s="61">
        <v>3</v>
      </c>
      <c r="C7" s="61">
        <v>3</v>
      </c>
      <c r="D7" s="53"/>
      <c r="E7" s="62">
        <v>50</v>
      </c>
      <c r="F7" s="61">
        <v>46</v>
      </c>
      <c r="G7" s="108">
        <v>0</v>
      </c>
      <c r="H7" s="61">
        <v>4</v>
      </c>
      <c r="I7" s="62">
        <v>97</v>
      </c>
      <c r="J7" s="61">
        <v>54</v>
      </c>
      <c r="K7" s="62">
        <v>43</v>
      </c>
      <c r="L7" s="63">
        <v>4</v>
      </c>
      <c r="M7" s="62">
        <v>2</v>
      </c>
      <c r="N7" s="64">
        <v>1579</v>
      </c>
      <c r="O7" s="65">
        <v>826</v>
      </c>
      <c r="P7" s="64">
        <v>753</v>
      </c>
      <c r="Q7" s="110">
        <f t="shared" si="0"/>
        <v>16.666666666666668</v>
      </c>
      <c r="R7" s="57">
        <f t="shared" si="1"/>
        <v>526.3333333333334</v>
      </c>
      <c r="S7" s="58">
        <f t="shared" si="2"/>
        <v>31.58</v>
      </c>
      <c r="T7" s="59">
        <f t="shared" si="3"/>
        <v>16.278350515463917</v>
      </c>
    </row>
    <row r="8" spans="1:20" ht="11.25" customHeight="1">
      <c r="A8" s="52" t="s">
        <v>31</v>
      </c>
      <c r="B8" s="61">
        <v>1</v>
      </c>
      <c r="C8" s="61">
        <v>1</v>
      </c>
      <c r="D8" s="53"/>
      <c r="E8" s="62">
        <v>15</v>
      </c>
      <c r="F8" s="61">
        <v>14</v>
      </c>
      <c r="G8" s="108">
        <v>0</v>
      </c>
      <c r="H8" s="61">
        <v>1</v>
      </c>
      <c r="I8" s="62">
        <v>30</v>
      </c>
      <c r="J8" s="61">
        <v>22</v>
      </c>
      <c r="K8" s="62">
        <v>8</v>
      </c>
      <c r="L8" s="63">
        <v>2</v>
      </c>
      <c r="M8" s="108">
        <v>0</v>
      </c>
      <c r="N8" s="64">
        <v>471</v>
      </c>
      <c r="O8" s="64">
        <v>240</v>
      </c>
      <c r="P8" s="64">
        <v>231</v>
      </c>
      <c r="Q8" s="110">
        <f t="shared" si="0"/>
        <v>15</v>
      </c>
      <c r="R8" s="57">
        <f t="shared" si="1"/>
        <v>471</v>
      </c>
      <c r="S8" s="58">
        <f t="shared" si="2"/>
        <v>31.4</v>
      </c>
      <c r="T8" s="59">
        <f t="shared" si="3"/>
        <v>15.7</v>
      </c>
    </row>
    <row r="9" spans="1:20" ht="11.25" customHeight="1">
      <c r="A9" s="52" t="s">
        <v>32</v>
      </c>
      <c r="B9" s="61">
        <v>2</v>
      </c>
      <c r="C9" s="61">
        <v>2</v>
      </c>
      <c r="D9" s="53"/>
      <c r="E9" s="62">
        <v>27</v>
      </c>
      <c r="F9" s="61">
        <v>23</v>
      </c>
      <c r="G9" s="108">
        <v>0</v>
      </c>
      <c r="H9" s="61">
        <v>4</v>
      </c>
      <c r="I9" s="62">
        <v>54</v>
      </c>
      <c r="J9" s="61">
        <v>29</v>
      </c>
      <c r="K9" s="62">
        <v>25</v>
      </c>
      <c r="L9" s="63">
        <v>2</v>
      </c>
      <c r="M9" s="108">
        <v>0</v>
      </c>
      <c r="N9" s="64">
        <v>737</v>
      </c>
      <c r="O9" s="64">
        <v>378</v>
      </c>
      <c r="P9" s="64">
        <v>359</v>
      </c>
      <c r="Q9" s="110">
        <f t="shared" si="0"/>
        <v>13.5</v>
      </c>
      <c r="R9" s="57">
        <f t="shared" si="1"/>
        <v>368.5</v>
      </c>
      <c r="S9" s="58">
        <f t="shared" si="2"/>
        <v>27.296296296296298</v>
      </c>
      <c r="T9" s="59">
        <f t="shared" si="3"/>
        <v>13.648148148148149</v>
      </c>
    </row>
    <row r="10" spans="1:20" ht="11.25" customHeight="1">
      <c r="A10" s="52" t="s">
        <v>33</v>
      </c>
      <c r="B10" s="61">
        <v>1</v>
      </c>
      <c r="C10" s="61">
        <v>1</v>
      </c>
      <c r="D10" s="53"/>
      <c r="E10" s="62">
        <v>9</v>
      </c>
      <c r="F10" s="61">
        <v>7</v>
      </c>
      <c r="G10" s="108">
        <v>0</v>
      </c>
      <c r="H10" s="61">
        <v>2</v>
      </c>
      <c r="I10" s="62">
        <v>20</v>
      </c>
      <c r="J10" s="61">
        <v>13</v>
      </c>
      <c r="K10" s="62">
        <v>7</v>
      </c>
      <c r="L10" s="63">
        <v>1</v>
      </c>
      <c r="M10" s="108">
        <v>0</v>
      </c>
      <c r="N10" s="64">
        <v>234</v>
      </c>
      <c r="O10" s="65">
        <v>122</v>
      </c>
      <c r="P10" s="64">
        <v>112</v>
      </c>
      <c r="Q10" s="110">
        <f t="shared" si="0"/>
        <v>9</v>
      </c>
      <c r="R10" s="57">
        <f t="shared" si="1"/>
        <v>234</v>
      </c>
      <c r="S10" s="58">
        <f t="shared" si="2"/>
        <v>26</v>
      </c>
      <c r="T10" s="59">
        <f t="shared" si="3"/>
        <v>11.7</v>
      </c>
    </row>
    <row r="11" spans="1:20" ht="11.25" customHeight="1">
      <c r="A11" s="52" t="s">
        <v>34</v>
      </c>
      <c r="B11" s="61">
        <v>7</v>
      </c>
      <c r="C11" s="61">
        <v>7</v>
      </c>
      <c r="D11" s="53"/>
      <c r="E11" s="62">
        <v>91</v>
      </c>
      <c r="F11" s="61">
        <v>80</v>
      </c>
      <c r="G11" s="108">
        <v>0</v>
      </c>
      <c r="H11" s="61">
        <v>11</v>
      </c>
      <c r="I11" s="62">
        <v>189</v>
      </c>
      <c r="J11" s="61">
        <v>101</v>
      </c>
      <c r="K11" s="62">
        <v>88</v>
      </c>
      <c r="L11" s="63">
        <v>8</v>
      </c>
      <c r="M11" s="62">
        <v>1</v>
      </c>
      <c r="N11" s="64">
        <v>2731</v>
      </c>
      <c r="O11" s="65">
        <v>1390</v>
      </c>
      <c r="P11" s="64">
        <v>1341</v>
      </c>
      <c r="Q11" s="110">
        <f t="shared" si="0"/>
        <v>13</v>
      </c>
      <c r="R11" s="57">
        <f t="shared" si="1"/>
        <v>390.14285714285717</v>
      </c>
      <c r="S11" s="58">
        <f t="shared" si="2"/>
        <v>30.01098901098901</v>
      </c>
      <c r="T11" s="59">
        <f t="shared" si="3"/>
        <v>14.44973544973545</v>
      </c>
    </row>
    <row r="12" spans="1:20" ht="11.25" customHeight="1">
      <c r="A12" s="52" t="s">
        <v>35</v>
      </c>
      <c r="B12" s="61">
        <v>1</v>
      </c>
      <c r="C12" s="61">
        <v>1</v>
      </c>
      <c r="D12" s="53"/>
      <c r="E12" s="62">
        <v>13</v>
      </c>
      <c r="F12" s="61">
        <v>10</v>
      </c>
      <c r="G12" s="108">
        <v>0</v>
      </c>
      <c r="H12" s="61">
        <v>3</v>
      </c>
      <c r="I12" s="62">
        <v>28</v>
      </c>
      <c r="J12" s="61">
        <v>17</v>
      </c>
      <c r="K12" s="62">
        <v>11</v>
      </c>
      <c r="L12" s="63">
        <v>1</v>
      </c>
      <c r="M12" s="108">
        <v>0</v>
      </c>
      <c r="N12" s="64">
        <v>351</v>
      </c>
      <c r="O12" s="65">
        <v>192</v>
      </c>
      <c r="P12" s="64">
        <v>159</v>
      </c>
      <c r="Q12" s="110">
        <f t="shared" si="0"/>
        <v>13</v>
      </c>
      <c r="R12" s="57">
        <f t="shared" si="1"/>
        <v>351</v>
      </c>
      <c r="S12" s="58">
        <f t="shared" si="2"/>
        <v>27</v>
      </c>
      <c r="T12" s="59">
        <f t="shared" si="3"/>
        <v>12.535714285714286</v>
      </c>
    </row>
    <row r="13" spans="1:20" ht="11.25" customHeight="1">
      <c r="A13" s="52" t="s">
        <v>36</v>
      </c>
      <c r="B13" s="61">
        <v>1</v>
      </c>
      <c r="C13" s="61">
        <v>1</v>
      </c>
      <c r="D13" s="53"/>
      <c r="E13" s="62">
        <v>12</v>
      </c>
      <c r="F13" s="61">
        <v>10</v>
      </c>
      <c r="G13" s="108">
        <v>0</v>
      </c>
      <c r="H13" s="61">
        <v>2</v>
      </c>
      <c r="I13" s="62">
        <v>26</v>
      </c>
      <c r="J13" s="61">
        <v>15</v>
      </c>
      <c r="K13" s="62">
        <v>11</v>
      </c>
      <c r="L13" s="63">
        <v>1</v>
      </c>
      <c r="M13" s="108">
        <v>0</v>
      </c>
      <c r="N13" s="64">
        <v>309</v>
      </c>
      <c r="O13" s="65">
        <v>150</v>
      </c>
      <c r="P13" s="64">
        <v>159</v>
      </c>
      <c r="Q13" s="110">
        <f t="shared" si="0"/>
        <v>12</v>
      </c>
      <c r="R13" s="57">
        <f t="shared" si="1"/>
        <v>309</v>
      </c>
      <c r="S13" s="58">
        <f t="shared" si="2"/>
        <v>25.75</v>
      </c>
      <c r="T13" s="59">
        <f t="shared" si="3"/>
        <v>11.884615384615385</v>
      </c>
    </row>
    <row r="14" spans="1:20" ht="11.25" customHeight="1">
      <c r="A14" s="52" t="s">
        <v>37</v>
      </c>
      <c r="B14" s="61">
        <v>1</v>
      </c>
      <c r="C14" s="61">
        <v>1</v>
      </c>
      <c r="D14" s="53"/>
      <c r="E14" s="62">
        <v>8</v>
      </c>
      <c r="F14" s="61">
        <v>7</v>
      </c>
      <c r="G14" s="108">
        <v>0</v>
      </c>
      <c r="H14" s="61">
        <v>1</v>
      </c>
      <c r="I14" s="62">
        <v>17</v>
      </c>
      <c r="J14" s="61">
        <v>9</v>
      </c>
      <c r="K14" s="62">
        <v>8</v>
      </c>
      <c r="L14" s="63">
        <v>1</v>
      </c>
      <c r="M14" s="62">
        <v>1</v>
      </c>
      <c r="N14" s="64">
        <v>202</v>
      </c>
      <c r="O14" s="65">
        <v>106</v>
      </c>
      <c r="P14" s="64">
        <v>96</v>
      </c>
      <c r="Q14" s="110">
        <f t="shared" si="0"/>
        <v>8</v>
      </c>
      <c r="R14" s="57">
        <f t="shared" si="1"/>
        <v>202</v>
      </c>
      <c r="S14" s="58">
        <f t="shared" si="2"/>
        <v>25.25</v>
      </c>
      <c r="T14" s="59">
        <f t="shared" si="3"/>
        <v>11.882352941176471</v>
      </c>
    </row>
    <row r="15" spans="1:20" ht="11.25" customHeight="1">
      <c r="A15" s="52" t="s">
        <v>38</v>
      </c>
      <c r="B15" s="61">
        <v>1</v>
      </c>
      <c r="C15" s="61">
        <v>1</v>
      </c>
      <c r="D15" s="53"/>
      <c r="E15" s="62">
        <v>8</v>
      </c>
      <c r="F15" s="61">
        <v>7</v>
      </c>
      <c r="G15" s="108">
        <v>0</v>
      </c>
      <c r="H15" s="61">
        <v>1</v>
      </c>
      <c r="I15" s="62">
        <v>19</v>
      </c>
      <c r="J15" s="61">
        <v>8</v>
      </c>
      <c r="K15" s="62">
        <v>11</v>
      </c>
      <c r="L15" s="63">
        <v>2</v>
      </c>
      <c r="M15" s="108">
        <v>0</v>
      </c>
      <c r="N15" s="64">
        <v>221</v>
      </c>
      <c r="O15" s="65">
        <v>104</v>
      </c>
      <c r="P15" s="64">
        <v>117</v>
      </c>
      <c r="Q15" s="110">
        <f t="shared" si="0"/>
        <v>8</v>
      </c>
      <c r="R15" s="57">
        <f t="shared" si="1"/>
        <v>221</v>
      </c>
      <c r="S15" s="58">
        <f t="shared" si="2"/>
        <v>27.625</v>
      </c>
      <c r="T15" s="59">
        <f t="shared" si="3"/>
        <v>11.631578947368421</v>
      </c>
    </row>
    <row r="16" spans="1:20" ht="11.25" customHeight="1">
      <c r="A16" s="52" t="s">
        <v>39</v>
      </c>
      <c r="B16" s="61">
        <v>1</v>
      </c>
      <c r="C16" s="61">
        <v>1</v>
      </c>
      <c r="D16" s="53"/>
      <c r="E16" s="62">
        <v>8</v>
      </c>
      <c r="F16" s="61">
        <v>6</v>
      </c>
      <c r="G16" s="108">
        <v>0</v>
      </c>
      <c r="H16" s="61">
        <v>2</v>
      </c>
      <c r="I16" s="62">
        <v>19</v>
      </c>
      <c r="J16" s="61">
        <v>12</v>
      </c>
      <c r="K16" s="62">
        <v>7</v>
      </c>
      <c r="L16" s="63">
        <v>1</v>
      </c>
      <c r="M16" s="108">
        <v>0</v>
      </c>
      <c r="N16" s="64">
        <v>188</v>
      </c>
      <c r="O16" s="65">
        <v>100</v>
      </c>
      <c r="P16" s="64">
        <v>88</v>
      </c>
      <c r="Q16" s="110">
        <f t="shared" si="0"/>
        <v>8</v>
      </c>
      <c r="R16" s="57">
        <f t="shared" si="1"/>
        <v>188</v>
      </c>
      <c r="S16" s="58">
        <f t="shared" si="2"/>
        <v>23.5</v>
      </c>
      <c r="T16" s="59">
        <f t="shared" si="3"/>
        <v>9.894736842105264</v>
      </c>
    </row>
    <row r="17" spans="1:20" ht="11.25" customHeight="1">
      <c r="A17" s="52" t="s">
        <v>40</v>
      </c>
      <c r="B17" s="61">
        <v>1</v>
      </c>
      <c r="C17" s="61">
        <v>1</v>
      </c>
      <c r="D17" s="53"/>
      <c r="E17" s="62">
        <v>14</v>
      </c>
      <c r="F17" s="61">
        <v>12</v>
      </c>
      <c r="G17" s="108">
        <v>0</v>
      </c>
      <c r="H17" s="61">
        <v>2</v>
      </c>
      <c r="I17" s="62">
        <v>27</v>
      </c>
      <c r="J17" s="61">
        <v>13</v>
      </c>
      <c r="K17" s="62">
        <v>14</v>
      </c>
      <c r="L17" s="63">
        <v>1</v>
      </c>
      <c r="M17" s="108">
        <v>0</v>
      </c>
      <c r="N17" s="64">
        <v>450</v>
      </c>
      <c r="O17" s="65">
        <v>234</v>
      </c>
      <c r="P17" s="64">
        <v>216</v>
      </c>
      <c r="Q17" s="110">
        <f t="shared" si="0"/>
        <v>14</v>
      </c>
      <c r="R17" s="57">
        <f t="shared" si="1"/>
        <v>450</v>
      </c>
      <c r="S17" s="58">
        <f t="shared" si="2"/>
        <v>32.142857142857146</v>
      </c>
      <c r="T17" s="59">
        <f t="shared" si="3"/>
        <v>16.666666666666668</v>
      </c>
    </row>
    <row r="18" spans="1:20" ht="11.25" customHeight="1">
      <c r="A18" s="52" t="s">
        <v>41</v>
      </c>
      <c r="B18" s="61">
        <v>3</v>
      </c>
      <c r="C18" s="61">
        <v>3</v>
      </c>
      <c r="D18" s="53"/>
      <c r="E18" s="62">
        <v>19</v>
      </c>
      <c r="F18" s="61">
        <v>15</v>
      </c>
      <c r="G18" s="108">
        <v>0</v>
      </c>
      <c r="H18" s="61">
        <v>4</v>
      </c>
      <c r="I18" s="62">
        <v>47</v>
      </c>
      <c r="J18" s="61">
        <v>29</v>
      </c>
      <c r="K18" s="62">
        <v>18</v>
      </c>
      <c r="L18" s="63">
        <v>4</v>
      </c>
      <c r="M18" s="62">
        <v>1</v>
      </c>
      <c r="N18" s="64">
        <v>422</v>
      </c>
      <c r="O18" s="65">
        <v>209</v>
      </c>
      <c r="P18" s="64">
        <v>213</v>
      </c>
      <c r="Q18" s="110">
        <f t="shared" si="0"/>
        <v>6.333333333333333</v>
      </c>
      <c r="R18" s="57">
        <f t="shared" si="1"/>
        <v>140.66666666666666</v>
      </c>
      <c r="S18" s="58">
        <f t="shared" si="2"/>
        <v>22.210526315789473</v>
      </c>
      <c r="T18" s="59">
        <f t="shared" si="3"/>
        <v>8.97872340425532</v>
      </c>
    </row>
    <row r="19" spans="1:20" ht="11.25" customHeight="1">
      <c r="A19" s="52" t="s">
        <v>102</v>
      </c>
      <c r="B19" s="61">
        <v>3</v>
      </c>
      <c r="C19" s="61">
        <v>3</v>
      </c>
      <c r="D19" s="53"/>
      <c r="E19" s="62">
        <v>40</v>
      </c>
      <c r="F19" s="61">
        <v>34</v>
      </c>
      <c r="G19" s="108">
        <v>0</v>
      </c>
      <c r="H19" s="61">
        <v>6</v>
      </c>
      <c r="I19" s="62">
        <v>82</v>
      </c>
      <c r="J19" s="61">
        <v>47</v>
      </c>
      <c r="K19" s="62">
        <v>35</v>
      </c>
      <c r="L19" s="63">
        <v>5</v>
      </c>
      <c r="M19" s="108">
        <v>0</v>
      </c>
      <c r="N19" s="64">
        <v>1090</v>
      </c>
      <c r="O19" s="65">
        <v>581</v>
      </c>
      <c r="P19" s="64">
        <v>509</v>
      </c>
      <c r="Q19" s="110">
        <f t="shared" si="0"/>
        <v>13.333333333333334</v>
      </c>
      <c r="R19" s="57">
        <f t="shared" si="1"/>
        <v>363.3333333333333</v>
      </c>
      <c r="S19" s="58">
        <f t="shared" si="2"/>
        <v>27.25</v>
      </c>
      <c r="T19" s="59">
        <f t="shared" si="3"/>
        <v>13.292682926829269</v>
      </c>
    </row>
    <row r="20" spans="1:20" ht="11.25" customHeight="1">
      <c r="A20" s="52" t="s">
        <v>42</v>
      </c>
      <c r="B20" s="61">
        <v>2</v>
      </c>
      <c r="C20" s="61">
        <v>2</v>
      </c>
      <c r="D20" s="53"/>
      <c r="E20" s="62">
        <v>13</v>
      </c>
      <c r="F20" s="61">
        <v>9</v>
      </c>
      <c r="G20" s="108">
        <v>0</v>
      </c>
      <c r="H20" s="61">
        <v>4</v>
      </c>
      <c r="I20" s="62">
        <v>38</v>
      </c>
      <c r="J20" s="61">
        <v>21</v>
      </c>
      <c r="K20" s="62">
        <v>17</v>
      </c>
      <c r="L20" s="63">
        <v>2</v>
      </c>
      <c r="M20" s="108">
        <v>0</v>
      </c>
      <c r="N20" s="64">
        <v>275</v>
      </c>
      <c r="O20" s="65">
        <v>144</v>
      </c>
      <c r="P20" s="64">
        <v>131</v>
      </c>
      <c r="Q20" s="110">
        <f t="shared" si="0"/>
        <v>6.5</v>
      </c>
      <c r="R20" s="57">
        <f t="shared" si="1"/>
        <v>137.5</v>
      </c>
      <c r="S20" s="58">
        <f t="shared" si="2"/>
        <v>21.153846153846153</v>
      </c>
      <c r="T20" s="59">
        <f t="shared" si="3"/>
        <v>7.2368421052631575</v>
      </c>
    </row>
    <row r="21" spans="1:20" ht="11.25" customHeight="1">
      <c r="A21" s="52" t="s">
        <v>43</v>
      </c>
      <c r="B21" s="61">
        <v>1</v>
      </c>
      <c r="C21" s="61">
        <v>1</v>
      </c>
      <c r="D21" s="53"/>
      <c r="E21" s="62">
        <v>8</v>
      </c>
      <c r="F21" s="61">
        <v>6</v>
      </c>
      <c r="G21" s="108">
        <v>0</v>
      </c>
      <c r="H21" s="61">
        <v>2</v>
      </c>
      <c r="I21" s="62">
        <v>19</v>
      </c>
      <c r="J21" s="61">
        <v>10</v>
      </c>
      <c r="K21" s="62">
        <v>9</v>
      </c>
      <c r="L21" s="63">
        <v>1</v>
      </c>
      <c r="M21" s="108">
        <v>0</v>
      </c>
      <c r="N21" s="64">
        <v>165</v>
      </c>
      <c r="O21" s="65">
        <v>92</v>
      </c>
      <c r="P21" s="64">
        <v>73</v>
      </c>
      <c r="Q21" s="110">
        <f t="shared" si="0"/>
        <v>8</v>
      </c>
      <c r="R21" s="57">
        <f t="shared" si="1"/>
        <v>165</v>
      </c>
      <c r="S21" s="58">
        <f t="shared" si="2"/>
        <v>20.625</v>
      </c>
      <c r="T21" s="59">
        <f t="shared" si="3"/>
        <v>8.68421052631579</v>
      </c>
    </row>
    <row r="22" spans="1:20" ht="11.25" customHeight="1">
      <c r="A22" s="52"/>
      <c r="B22" s="53"/>
      <c r="C22" s="53"/>
      <c r="D22" s="53"/>
      <c r="E22" s="55"/>
      <c r="F22" s="53"/>
      <c r="G22" s="56"/>
      <c r="H22" s="53"/>
      <c r="I22" s="56"/>
      <c r="J22" s="53"/>
      <c r="K22" s="56"/>
      <c r="L22" s="54"/>
      <c r="M22" s="56"/>
      <c r="N22" s="53"/>
      <c r="O22" s="56"/>
      <c r="P22" s="53"/>
      <c r="Q22" s="110"/>
      <c r="R22" s="57"/>
      <c r="S22" s="57"/>
      <c r="T22" s="101"/>
    </row>
    <row r="23" spans="1:20" ht="11.25" customHeight="1">
      <c r="A23" s="43" t="s">
        <v>104</v>
      </c>
      <c r="B23" s="44">
        <f>C23+D23</f>
        <v>71</v>
      </c>
      <c r="C23" s="44">
        <f>SUM(C24:C32)</f>
        <v>71</v>
      </c>
      <c r="D23" s="108">
        <v>0</v>
      </c>
      <c r="E23" s="46">
        <f>F23+G23+H23</f>
        <v>743</v>
      </c>
      <c r="F23" s="44">
        <f>SUM(F24:F32)</f>
        <v>646</v>
      </c>
      <c r="G23" s="108">
        <v>0</v>
      </c>
      <c r="H23" s="44">
        <f>SUM(H24:H32)</f>
        <v>97</v>
      </c>
      <c r="I23" s="47">
        <f>J23+K23</f>
        <v>1588</v>
      </c>
      <c r="J23" s="44">
        <f>SUM(J24:J32)</f>
        <v>972</v>
      </c>
      <c r="K23" s="47">
        <f>SUM(K24:K32)</f>
        <v>616</v>
      </c>
      <c r="L23" s="45">
        <f>SUM(L24:L32)</f>
        <v>80</v>
      </c>
      <c r="M23" s="47">
        <f>SUM(M24:M32)</f>
        <v>19</v>
      </c>
      <c r="N23" s="44">
        <f>O23+P23</f>
        <v>20246</v>
      </c>
      <c r="O23" s="47">
        <f>SUM(O24:O32)</f>
        <v>10242</v>
      </c>
      <c r="P23" s="44">
        <f>SUM(P24:P32)</f>
        <v>10004</v>
      </c>
      <c r="Q23" s="109">
        <f>E23/B23</f>
        <v>10.464788732394366</v>
      </c>
      <c r="R23" s="48">
        <f>N23/B23</f>
        <v>285.15492957746477</v>
      </c>
      <c r="S23" s="49">
        <f>N23/E23</f>
        <v>27.24899057873486</v>
      </c>
      <c r="T23" s="50">
        <f>N23/I23</f>
        <v>12.749370277078086</v>
      </c>
    </row>
    <row r="24" spans="1:20" ht="11.25" customHeight="1">
      <c r="A24" s="52" t="s">
        <v>44</v>
      </c>
      <c r="B24" s="61">
        <v>21</v>
      </c>
      <c r="C24" s="61">
        <v>21</v>
      </c>
      <c r="D24" s="53"/>
      <c r="E24" s="62">
        <v>257</v>
      </c>
      <c r="F24" s="61">
        <v>245</v>
      </c>
      <c r="G24" s="108">
        <v>0</v>
      </c>
      <c r="H24" s="61">
        <v>12</v>
      </c>
      <c r="I24" s="62">
        <v>527</v>
      </c>
      <c r="J24" s="61">
        <v>302</v>
      </c>
      <c r="K24" s="62">
        <v>225</v>
      </c>
      <c r="L24" s="63">
        <v>24</v>
      </c>
      <c r="M24" s="62">
        <v>6</v>
      </c>
      <c r="N24" s="64">
        <v>7869</v>
      </c>
      <c r="O24" s="65">
        <v>3996</v>
      </c>
      <c r="P24" s="64">
        <v>3873</v>
      </c>
      <c r="Q24" s="110">
        <f aca="true" t="shared" si="4" ref="Q24:Q32">E24/B24</f>
        <v>12.238095238095237</v>
      </c>
      <c r="R24" s="57">
        <f aca="true" t="shared" si="5" ref="R24:R32">N24/B24</f>
        <v>374.7142857142857</v>
      </c>
      <c r="S24" s="58">
        <f aca="true" t="shared" si="6" ref="S24:S32">N24/E24</f>
        <v>30.618677042801558</v>
      </c>
      <c r="T24" s="59">
        <f aca="true" t="shared" si="7" ref="T24:T32">N24/I24</f>
        <v>14.93168880455408</v>
      </c>
    </row>
    <row r="25" spans="1:20" ht="11.25" customHeight="1">
      <c r="A25" s="52" t="s">
        <v>45</v>
      </c>
      <c r="B25" s="61">
        <v>4</v>
      </c>
      <c r="C25" s="61">
        <v>4</v>
      </c>
      <c r="D25" s="53"/>
      <c r="E25" s="62">
        <v>48</v>
      </c>
      <c r="F25" s="61">
        <v>39</v>
      </c>
      <c r="G25" s="108">
        <v>0</v>
      </c>
      <c r="H25" s="61">
        <v>9</v>
      </c>
      <c r="I25" s="62">
        <v>107</v>
      </c>
      <c r="J25" s="61">
        <v>74</v>
      </c>
      <c r="K25" s="62">
        <v>33</v>
      </c>
      <c r="L25" s="63">
        <v>5</v>
      </c>
      <c r="M25" s="62">
        <v>1</v>
      </c>
      <c r="N25" s="64">
        <v>1278</v>
      </c>
      <c r="O25" s="65">
        <v>624</v>
      </c>
      <c r="P25" s="64">
        <v>654</v>
      </c>
      <c r="Q25" s="110">
        <f t="shared" si="4"/>
        <v>12</v>
      </c>
      <c r="R25" s="57">
        <f t="shared" si="5"/>
        <v>319.5</v>
      </c>
      <c r="S25" s="58">
        <f t="shared" si="6"/>
        <v>26.625</v>
      </c>
      <c r="T25" s="59">
        <f t="shared" si="7"/>
        <v>11.94392523364486</v>
      </c>
    </row>
    <row r="26" spans="1:20" ht="11.25" customHeight="1">
      <c r="A26" s="52" t="s">
        <v>46</v>
      </c>
      <c r="B26" s="61">
        <v>4</v>
      </c>
      <c r="C26" s="61">
        <v>4</v>
      </c>
      <c r="D26" s="53"/>
      <c r="E26" s="62">
        <v>37</v>
      </c>
      <c r="F26" s="61">
        <v>29</v>
      </c>
      <c r="G26" s="108">
        <v>0</v>
      </c>
      <c r="H26" s="61">
        <v>8</v>
      </c>
      <c r="I26" s="62">
        <v>79</v>
      </c>
      <c r="J26" s="61">
        <v>50</v>
      </c>
      <c r="K26" s="62">
        <v>29</v>
      </c>
      <c r="L26" s="63">
        <v>6</v>
      </c>
      <c r="M26" s="62">
        <v>2</v>
      </c>
      <c r="N26" s="64">
        <v>874</v>
      </c>
      <c r="O26" s="65">
        <v>434</v>
      </c>
      <c r="P26" s="64">
        <v>440</v>
      </c>
      <c r="Q26" s="110">
        <f t="shared" si="4"/>
        <v>9.25</v>
      </c>
      <c r="R26" s="57">
        <f t="shared" si="5"/>
        <v>218.5</v>
      </c>
      <c r="S26" s="58">
        <f t="shared" si="6"/>
        <v>23.62162162162162</v>
      </c>
      <c r="T26" s="59">
        <f t="shared" si="7"/>
        <v>11.063291139240507</v>
      </c>
    </row>
    <row r="27" spans="1:20" ht="11.25" customHeight="1">
      <c r="A27" s="52" t="s">
        <v>47</v>
      </c>
      <c r="B27" s="61">
        <v>7</v>
      </c>
      <c r="C27" s="61">
        <v>7</v>
      </c>
      <c r="D27" s="53"/>
      <c r="E27" s="62">
        <v>58</v>
      </c>
      <c r="F27" s="61">
        <v>44</v>
      </c>
      <c r="G27" s="108">
        <v>0</v>
      </c>
      <c r="H27" s="61">
        <v>14</v>
      </c>
      <c r="I27" s="62">
        <v>126</v>
      </c>
      <c r="J27" s="61">
        <v>76</v>
      </c>
      <c r="K27" s="62">
        <v>50</v>
      </c>
      <c r="L27" s="63">
        <v>8</v>
      </c>
      <c r="M27" s="62">
        <v>1</v>
      </c>
      <c r="N27" s="64">
        <v>1094</v>
      </c>
      <c r="O27" s="65">
        <v>571</v>
      </c>
      <c r="P27" s="64">
        <v>523</v>
      </c>
      <c r="Q27" s="110">
        <f t="shared" si="4"/>
        <v>8.285714285714286</v>
      </c>
      <c r="R27" s="57">
        <f t="shared" si="5"/>
        <v>156.28571428571428</v>
      </c>
      <c r="S27" s="58">
        <f t="shared" si="6"/>
        <v>18.862068965517242</v>
      </c>
      <c r="T27" s="59">
        <f t="shared" si="7"/>
        <v>8.682539682539682</v>
      </c>
    </row>
    <row r="28" spans="1:20" ht="11.25" customHeight="1">
      <c r="A28" s="52" t="s">
        <v>48</v>
      </c>
      <c r="B28" s="61">
        <v>1</v>
      </c>
      <c r="C28" s="61">
        <v>1</v>
      </c>
      <c r="D28" s="53"/>
      <c r="E28" s="62">
        <v>11</v>
      </c>
      <c r="F28" s="61">
        <v>9</v>
      </c>
      <c r="G28" s="108">
        <v>0</v>
      </c>
      <c r="H28" s="61">
        <v>2</v>
      </c>
      <c r="I28" s="62">
        <v>24</v>
      </c>
      <c r="J28" s="61">
        <v>18</v>
      </c>
      <c r="K28" s="62">
        <v>6</v>
      </c>
      <c r="L28" s="63">
        <v>1</v>
      </c>
      <c r="M28" s="108">
        <v>0</v>
      </c>
      <c r="N28" s="64">
        <v>263</v>
      </c>
      <c r="O28" s="65">
        <v>124</v>
      </c>
      <c r="P28" s="64">
        <v>139</v>
      </c>
      <c r="Q28" s="110">
        <f t="shared" si="4"/>
        <v>11</v>
      </c>
      <c r="R28" s="57">
        <f t="shared" si="5"/>
        <v>263</v>
      </c>
      <c r="S28" s="58">
        <f t="shared" si="6"/>
        <v>23.90909090909091</v>
      </c>
      <c r="T28" s="59">
        <f t="shared" si="7"/>
        <v>10.958333333333334</v>
      </c>
    </row>
    <row r="29" spans="1:20" ht="11.25" customHeight="1">
      <c r="A29" s="52" t="s">
        <v>49</v>
      </c>
      <c r="B29" s="61">
        <v>13</v>
      </c>
      <c r="C29" s="61">
        <v>13</v>
      </c>
      <c r="D29" s="53"/>
      <c r="E29" s="62">
        <v>121</v>
      </c>
      <c r="F29" s="61">
        <v>102</v>
      </c>
      <c r="G29" s="108">
        <v>0</v>
      </c>
      <c r="H29" s="61">
        <v>19</v>
      </c>
      <c r="I29" s="62">
        <v>268</v>
      </c>
      <c r="J29" s="61">
        <v>161</v>
      </c>
      <c r="K29" s="62">
        <v>107</v>
      </c>
      <c r="L29" s="63">
        <v>13</v>
      </c>
      <c r="M29" s="62">
        <v>1</v>
      </c>
      <c r="N29" s="64">
        <v>3232</v>
      </c>
      <c r="O29" s="65">
        <v>1636</v>
      </c>
      <c r="P29" s="64">
        <v>1596</v>
      </c>
      <c r="Q29" s="110">
        <f t="shared" si="4"/>
        <v>9.307692307692308</v>
      </c>
      <c r="R29" s="57">
        <f t="shared" si="5"/>
        <v>248.6153846153846</v>
      </c>
      <c r="S29" s="58">
        <f t="shared" si="6"/>
        <v>26.710743801652892</v>
      </c>
      <c r="T29" s="59">
        <f t="shared" si="7"/>
        <v>12.059701492537313</v>
      </c>
    </row>
    <row r="30" spans="1:20" ht="11.25" customHeight="1">
      <c r="A30" s="52" t="s">
        <v>50</v>
      </c>
      <c r="B30" s="61">
        <v>11</v>
      </c>
      <c r="C30" s="61">
        <v>11</v>
      </c>
      <c r="D30" s="53"/>
      <c r="E30" s="62">
        <v>100</v>
      </c>
      <c r="F30" s="61">
        <v>83</v>
      </c>
      <c r="G30" s="108">
        <v>0</v>
      </c>
      <c r="H30" s="61">
        <v>17</v>
      </c>
      <c r="I30" s="62">
        <v>224</v>
      </c>
      <c r="J30" s="61">
        <v>140</v>
      </c>
      <c r="K30" s="62">
        <v>84</v>
      </c>
      <c r="L30" s="63">
        <v>12</v>
      </c>
      <c r="M30" s="62">
        <v>4</v>
      </c>
      <c r="N30" s="64">
        <v>2564</v>
      </c>
      <c r="O30" s="65">
        <v>1321</v>
      </c>
      <c r="P30" s="64">
        <v>1243</v>
      </c>
      <c r="Q30" s="110">
        <f t="shared" si="4"/>
        <v>9.090909090909092</v>
      </c>
      <c r="R30" s="57">
        <f t="shared" si="5"/>
        <v>233.0909090909091</v>
      </c>
      <c r="S30" s="58">
        <f t="shared" si="6"/>
        <v>25.64</v>
      </c>
      <c r="T30" s="59">
        <f t="shared" si="7"/>
        <v>11.446428571428571</v>
      </c>
    </row>
    <row r="31" spans="1:20" ht="11.25" customHeight="1">
      <c r="A31" s="52" t="s">
        <v>51</v>
      </c>
      <c r="B31" s="61">
        <v>5</v>
      </c>
      <c r="C31" s="61">
        <v>5</v>
      </c>
      <c r="D31" s="53"/>
      <c r="E31" s="62">
        <v>46</v>
      </c>
      <c r="F31" s="61">
        <v>39</v>
      </c>
      <c r="G31" s="108">
        <v>0</v>
      </c>
      <c r="H31" s="61">
        <v>7</v>
      </c>
      <c r="I31" s="62">
        <v>104</v>
      </c>
      <c r="J31" s="61">
        <v>65</v>
      </c>
      <c r="K31" s="62">
        <v>39</v>
      </c>
      <c r="L31" s="63">
        <v>6</v>
      </c>
      <c r="M31" s="62">
        <v>2</v>
      </c>
      <c r="N31" s="64">
        <v>1319</v>
      </c>
      <c r="O31" s="65">
        <v>658</v>
      </c>
      <c r="P31" s="64">
        <v>661</v>
      </c>
      <c r="Q31" s="110">
        <f t="shared" si="4"/>
        <v>9.2</v>
      </c>
      <c r="R31" s="57">
        <f t="shared" si="5"/>
        <v>263.8</v>
      </c>
      <c r="S31" s="58">
        <f t="shared" si="6"/>
        <v>28.67391304347826</v>
      </c>
      <c r="T31" s="59">
        <f t="shared" si="7"/>
        <v>12.682692307692308</v>
      </c>
    </row>
    <row r="32" spans="1:20" ht="11.25" customHeight="1">
      <c r="A32" s="52" t="s">
        <v>105</v>
      </c>
      <c r="B32" s="61">
        <v>5</v>
      </c>
      <c r="C32" s="61">
        <v>5</v>
      </c>
      <c r="D32" s="53"/>
      <c r="E32" s="62">
        <v>65</v>
      </c>
      <c r="F32" s="61">
        <v>56</v>
      </c>
      <c r="G32" s="108">
        <v>0</v>
      </c>
      <c r="H32" s="61">
        <v>9</v>
      </c>
      <c r="I32" s="62">
        <v>129</v>
      </c>
      <c r="J32" s="61">
        <v>86</v>
      </c>
      <c r="K32" s="62">
        <v>43</v>
      </c>
      <c r="L32" s="63">
        <v>5</v>
      </c>
      <c r="M32" s="62">
        <v>2</v>
      </c>
      <c r="N32" s="64">
        <v>1753</v>
      </c>
      <c r="O32" s="65">
        <v>878</v>
      </c>
      <c r="P32" s="64">
        <v>875</v>
      </c>
      <c r="Q32" s="110">
        <f t="shared" si="4"/>
        <v>13</v>
      </c>
      <c r="R32" s="57">
        <f t="shared" si="5"/>
        <v>350.6</v>
      </c>
      <c r="S32" s="58">
        <f t="shared" si="6"/>
        <v>26.96923076923077</v>
      </c>
      <c r="T32" s="129">
        <f t="shared" si="7"/>
        <v>13.589147286821705</v>
      </c>
    </row>
    <row r="33" spans="1:20" ht="11.25" customHeight="1">
      <c r="A33" s="52"/>
      <c r="B33" s="53"/>
      <c r="C33" s="53"/>
      <c r="D33" s="53"/>
      <c r="E33" s="55"/>
      <c r="F33" s="53"/>
      <c r="G33" s="56"/>
      <c r="H33" s="53"/>
      <c r="I33" s="56"/>
      <c r="J33" s="53"/>
      <c r="K33" s="56"/>
      <c r="L33" s="54"/>
      <c r="M33" s="56"/>
      <c r="N33" s="53"/>
      <c r="O33" s="56"/>
      <c r="P33" s="53"/>
      <c r="Q33" s="110"/>
      <c r="R33" s="57"/>
      <c r="S33" s="57"/>
      <c r="T33" s="112"/>
    </row>
    <row r="34" spans="1:20" ht="11.25" customHeight="1">
      <c r="A34" s="43" t="s">
        <v>106</v>
      </c>
      <c r="B34" s="44">
        <f>C34+D34</f>
        <v>57</v>
      </c>
      <c r="C34" s="44">
        <f>SUM(C35)</f>
        <v>57</v>
      </c>
      <c r="D34" s="108">
        <v>0</v>
      </c>
      <c r="E34" s="46">
        <f>F34+G34+H34</f>
        <v>714</v>
      </c>
      <c r="F34" s="44">
        <f>SUM(F35)</f>
        <v>669</v>
      </c>
      <c r="G34" s="108">
        <v>0</v>
      </c>
      <c r="H34" s="44">
        <f>SUM(H35)</f>
        <v>45</v>
      </c>
      <c r="I34" s="47">
        <f>J34+K34</f>
        <v>1419</v>
      </c>
      <c r="J34" s="44">
        <f>SUM(J35)</f>
        <v>826</v>
      </c>
      <c r="K34" s="47">
        <f>SUM(K35)</f>
        <v>593</v>
      </c>
      <c r="L34" s="45">
        <f>SUM(L35)</f>
        <v>62</v>
      </c>
      <c r="M34" s="47">
        <f>SUM(M35)</f>
        <v>8</v>
      </c>
      <c r="N34" s="44">
        <f>O34+P34</f>
        <v>22644</v>
      </c>
      <c r="O34" s="47">
        <f>SUM(O35)</f>
        <v>11551</v>
      </c>
      <c r="P34" s="44">
        <f>SUM(P35)</f>
        <v>11093</v>
      </c>
      <c r="Q34" s="48">
        <f>E34/B34</f>
        <v>12.526315789473685</v>
      </c>
      <c r="R34" s="48">
        <f>N34/B34</f>
        <v>397.2631578947368</v>
      </c>
      <c r="S34" s="49">
        <f>N34/E34</f>
        <v>31.714285714285715</v>
      </c>
      <c r="T34" s="111">
        <f>N34/I34</f>
        <v>15.957716701902749</v>
      </c>
    </row>
    <row r="35" spans="1:20" ht="11.25" customHeight="1">
      <c r="A35" s="52" t="s">
        <v>52</v>
      </c>
      <c r="B35" s="61">
        <v>57</v>
      </c>
      <c r="C35" s="61">
        <v>57</v>
      </c>
      <c r="D35" s="53"/>
      <c r="E35" s="113">
        <v>714</v>
      </c>
      <c r="F35" s="61">
        <v>669</v>
      </c>
      <c r="G35" s="114">
        <v>0</v>
      </c>
      <c r="H35" s="61">
        <v>45</v>
      </c>
      <c r="I35" s="115">
        <v>1419</v>
      </c>
      <c r="J35" s="61">
        <v>826</v>
      </c>
      <c r="K35" s="113">
        <v>593</v>
      </c>
      <c r="L35" s="63">
        <v>62</v>
      </c>
      <c r="M35" s="113">
        <v>8</v>
      </c>
      <c r="N35" s="64">
        <v>22644</v>
      </c>
      <c r="O35" s="115">
        <v>11551</v>
      </c>
      <c r="P35" s="64">
        <v>11093</v>
      </c>
      <c r="Q35" s="61">
        <v>12.5</v>
      </c>
      <c r="R35" s="61">
        <v>397.3</v>
      </c>
      <c r="S35" s="61">
        <v>31.7</v>
      </c>
      <c r="T35" s="129">
        <f>N35/I35</f>
        <v>15.957716701902749</v>
      </c>
    </row>
    <row r="36" spans="1:19" ht="11.25" customHeight="1">
      <c r="A36" s="38"/>
      <c r="B36" s="42"/>
      <c r="C36" s="42"/>
      <c r="D36" s="42"/>
      <c r="E36" s="42"/>
      <c r="F36" s="42"/>
      <c r="G36" s="42"/>
      <c r="H36" s="42"/>
      <c r="I36" s="42"/>
      <c r="J36" s="42"/>
      <c r="K36" s="40"/>
      <c r="L36" s="38"/>
      <c r="M36" s="42"/>
      <c r="N36" s="42"/>
      <c r="O36" s="42"/>
      <c r="P36" s="42"/>
      <c r="Q36" s="42"/>
      <c r="R36" s="42"/>
      <c r="S36" s="42"/>
    </row>
    <row r="37" spans="1:20" ht="11.25" customHeight="1">
      <c r="A37" s="43" t="s">
        <v>113</v>
      </c>
      <c r="B37" s="116">
        <v>1</v>
      </c>
      <c r="C37" s="116">
        <v>1</v>
      </c>
      <c r="D37" s="116"/>
      <c r="E37" s="116">
        <v>2</v>
      </c>
      <c r="F37" s="116">
        <v>2</v>
      </c>
      <c r="G37" s="117">
        <v>0</v>
      </c>
      <c r="H37" s="117">
        <v>0</v>
      </c>
      <c r="I37" s="116">
        <v>8</v>
      </c>
      <c r="J37" s="116">
        <v>6</v>
      </c>
      <c r="K37" s="118">
        <v>2</v>
      </c>
      <c r="L37" s="119">
        <v>0</v>
      </c>
      <c r="M37" s="116">
        <v>1</v>
      </c>
      <c r="N37" s="116">
        <v>80</v>
      </c>
      <c r="O37" s="116">
        <v>40</v>
      </c>
      <c r="P37" s="116">
        <v>40</v>
      </c>
      <c r="Q37" s="48">
        <v>2</v>
      </c>
      <c r="R37" s="48">
        <v>80</v>
      </c>
      <c r="S37" s="49">
        <v>40</v>
      </c>
      <c r="T37" s="111">
        <f>N37/I37</f>
        <v>10</v>
      </c>
    </row>
    <row r="38" spans="1:20" ht="11.25" customHeight="1">
      <c r="A38" s="66" t="s">
        <v>114</v>
      </c>
      <c r="B38" s="120">
        <v>1</v>
      </c>
      <c r="C38" s="120">
        <v>1</v>
      </c>
      <c r="D38" s="120"/>
      <c r="E38" s="120">
        <v>2</v>
      </c>
      <c r="F38" s="120">
        <v>2</v>
      </c>
      <c r="G38" s="121">
        <v>0</v>
      </c>
      <c r="H38" s="121">
        <v>0</v>
      </c>
      <c r="I38" s="120">
        <v>8</v>
      </c>
      <c r="J38" s="120">
        <v>6</v>
      </c>
      <c r="K38" s="122">
        <v>2</v>
      </c>
      <c r="L38" s="123">
        <v>0</v>
      </c>
      <c r="M38" s="120">
        <v>1</v>
      </c>
      <c r="N38" s="120">
        <v>80</v>
      </c>
      <c r="O38" s="120">
        <v>40</v>
      </c>
      <c r="P38" s="120">
        <v>40</v>
      </c>
      <c r="Q38" s="124">
        <v>2</v>
      </c>
      <c r="R38" s="124">
        <v>80</v>
      </c>
      <c r="S38" s="125">
        <v>40</v>
      </c>
      <c r="T38" s="126">
        <f>N38/I38</f>
        <v>10</v>
      </c>
    </row>
  </sheetData>
  <mergeCells count="10">
    <mergeCell ref="L1:L2"/>
    <mergeCell ref="T1:T2"/>
    <mergeCell ref="M1:M2"/>
    <mergeCell ref="N1:P1"/>
    <mergeCell ref="Q1:R1"/>
    <mergeCell ref="S1:S2"/>
    <mergeCell ref="B1:D1"/>
    <mergeCell ref="E1:H1"/>
    <mergeCell ref="I1:K1"/>
    <mergeCell ref="A1:A2"/>
  </mergeCells>
  <printOptions horizontalCentered="1"/>
  <pageMargins left="0.2755905511811024" right="0.2755905511811024" top="0.3937007874015748" bottom="0.35433070866141736" header="0.5118110236220472" footer="0.2362204724409449"/>
  <pageSetup firstPageNumber="46" useFirstPageNumber="1" horizontalDpi="600" verticalDpi="600" orientation="portrait" pageOrder="overThenDown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2008-08-27T08:32:06Z</cp:lastPrinted>
  <dcterms:created xsi:type="dcterms:W3CDTF">2007-02-22T08:07:55Z</dcterms:created>
  <dcterms:modified xsi:type="dcterms:W3CDTF">2008-10-01T07:09:16Z</dcterms:modified>
  <cp:category/>
  <cp:version/>
  <cp:contentType/>
  <cp:contentStatus/>
</cp:coreProperties>
</file>