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32760" windowWidth="9600" windowHeight="8775" activeTab="7"/>
  </bookViews>
  <sheets>
    <sheet name="38" sheetId="1" r:id="rId1"/>
    <sheet name="39" sheetId="2" r:id="rId2"/>
    <sheet name="40" sheetId="3" r:id="rId3"/>
    <sheet name="41" sheetId="4" r:id="rId4"/>
    <sheet name="42-43" sheetId="5" r:id="rId5"/>
    <sheet name="44-45" sheetId="6" r:id="rId6"/>
    <sheet name="46-47" sheetId="7" r:id="rId7"/>
    <sheet name="48-49" sheetId="8" r:id="rId8"/>
    <sheet name="50-51" sheetId="9" r:id="rId9"/>
  </sheets>
  <definedNames>
    <definedName name="_xlnm.Print_Area" localSheetId="2">'40'!$A$1:$G$31</definedName>
    <definedName name="_xlnm.Print_Area" localSheetId="3">'41'!$A$1:$G$33</definedName>
    <definedName name="_xlnm.Print_Area" localSheetId="4">'42-43'!$A$1:$T$40</definedName>
    <definedName name="_xlnm.Print_Area" localSheetId="5">'44-45'!$A$1:$T$36</definedName>
    <definedName name="_xlnm.Print_Area" localSheetId="6">'46-47'!$A$1:$T$40</definedName>
    <definedName name="_xlnm.Print_Area" localSheetId="7">'48-49'!$A$1:$T$41</definedName>
    <definedName name="_xlnm.Print_Area" localSheetId="8">'50-51'!$A$1:$T$18</definedName>
  </definedNames>
  <calcPr fullCalcOnLoad="1"/>
</workbook>
</file>

<file path=xl/sharedStrings.xml><?xml version="1.0" encoding="utf-8"?>
<sst xmlns="http://schemas.openxmlformats.org/spreadsheetml/2006/main" count="475" uniqueCount="138">
  <si>
    <t>袖ケ浦市</t>
  </si>
  <si>
    <t>鎌ケ谷市</t>
  </si>
  <si>
    <t>習志野市</t>
  </si>
  <si>
    <t>八千代市</t>
  </si>
  <si>
    <t>船橋市</t>
  </si>
  <si>
    <t>市川市</t>
  </si>
  <si>
    <t>浦安市</t>
  </si>
  <si>
    <t>松戸市</t>
  </si>
  <si>
    <t>柏市</t>
  </si>
  <si>
    <t>野田市</t>
  </si>
  <si>
    <t>流山市</t>
  </si>
  <si>
    <t>我孫子市</t>
  </si>
  <si>
    <t>佐倉市</t>
  </si>
  <si>
    <t>成田市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</si>
  <si>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</si>
  <si>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</si>
  <si>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</si>
  <si>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</si>
  <si>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</si>
  <si>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</si>
  <si>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</si>
  <si>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香取市</t>
  </si>
  <si>
    <t>東庄町</t>
  </si>
  <si>
    <t>多古町</t>
  </si>
  <si>
    <t>銚子市</t>
  </si>
  <si>
    <t>旭市</t>
  </si>
  <si>
    <t>匝瑳市</t>
  </si>
  <si>
    <t>東金市</t>
  </si>
  <si>
    <t>山武市</t>
  </si>
  <si>
    <t>九十九里町</t>
  </si>
  <si>
    <t>横芝光町</t>
  </si>
  <si>
    <t>芝山町</t>
  </si>
  <si>
    <t>茂原市</t>
  </si>
  <si>
    <t>一宮町</t>
  </si>
  <si>
    <t>白子町</t>
  </si>
  <si>
    <t>長柄町</t>
  </si>
  <si>
    <t>長南町</t>
  </si>
  <si>
    <t>睦沢町</t>
  </si>
  <si>
    <t>長生村</t>
  </si>
  <si>
    <t>勝浦市</t>
  </si>
  <si>
    <t>大多喜町</t>
  </si>
  <si>
    <t>御宿町</t>
  </si>
  <si>
    <t>市原市</t>
  </si>
  <si>
    <t>館山市</t>
  </si>
  <si>
    <t>鴨川市</t>
  </si>
  <si>
    <t>南房総市</t>
  </si>
  <si>
    <t>鋸南町</t>
  </si>
  <si>
    <t>木更津市</t>
  </si>
  <si>
    <t>君津市</t>
  </si>
  <si>
    <t>富津市</t>
  </si>
  <si>
    <t>千葉市</t>
  </si>
  <si>
    <t>　(1) 幼稚園</t>
  </si>
  <si>
    <t>神崎町</t>
  </si>
  <si>
    <t>注・＊印は不開示情報。</t>
  </si>
  <si>
    <t>区　　分</t>
  </si>
  <si>
    <t>学級数</t>
  </si>
  <si>
    <t>本務教員数</t>
  </si>
  <si>
    <t>児童数</t>
  </si>
  <si>
    <t>計</t>
  </si>
  <si>
    <t>本校</t>
  </si>
  <si>
    <t>分校</t>
  </si>
  <si>
    <t>単式</t>
  </si>
  <si>
    <t>複式</t>
  </si>
  <si>
    <t>特支</t>
  </si>
  <si>
    <t>男</t>
  </si>
  <si>
    <t>女</t>
  </si>
  <si>
    <t>北総管内</t>
  </si>
  <si>
    <t>神崎町</t>
  </si>
  <si>
    <t>東上総管内</t>
  </si>
  <si>
    <t>いすみ市</t>
  </si>
  <si>
    <t>布施学校組合</t>
  </si>
  <si>
    <t>南房総管内</t>
  </si>
  <si>
    <t>政令指定都市</t>
  </si>
  <si>
    <t>学校数</t>
  </si>
  <si>
    <t>生徒数</t>
  </si>
  <si>
    <t>千葉県</t>
  </si>
  <si>
    <t>生徒
数</t>
  </si>
  <si>
    <t>１学級
当たり
生徒数</t>
  </si>
  <si>
    <t>本務教
員１人
当たり
生徒数</t>
  </si>
  <si>
    <t>７　市町村別学校数・学級数・教職員数・児童生徒(園児)数</t>
  </si>
  <si>
    <t>鎌ケ谷市</t>
  </si>
  <si>
    <t>袖ケ浦市</t>
  </si>
  <si>
    <t>区　　分</t>
  </si>
  <si>
    <t>公　　　立</t>
  </si>
  <si>
    <t>私　　　立</t>
  </si>
  <si>
    <t>園　数</t>
  </si>
  <si>
    <t>園児数</t>
  </si>
  <si>
    <t>本　務
教員数</t>
  </si>
  <si>
    <t>大網白里市</t>
  </si>
  <si>
    <t>　(2) 幼保連携型認定こども園</t>
  </si>
  <si>
    <t>いすみ市</t>
  </si>
  <si>
    <t>(東葛飾中)</t>
  </si>
  <si>
    <t>注　・各市町村の数値には、県立中学校を含まない。</t>
  </si>
  <si>
    <t>　(3) 小学校(公立)</t>
  </si>
  <si>
    <t>　(4) 中学校(公立)</t>
  </si>
  <si>
    <t>　(5) 義務教育学校(公立)</t>
  </si>
  <si>
    <t>いすみ市</t>
  </si>
  <si>
    <t>１校当たり
（含分校）</t>
  </si>
  <si>
    <t>児童
数</t>
  </si>
  <si>
    <t>学級
数</t>
  </si>
  <si>
    <t>袖ケ浦市</t>
  </si>
  <si>
    <t>(千　葉　中)</t>
  </si>
  <si>
    <t>学 校 数</t>
  </si>
  <si>
    <t>１校当たり
（含分校）</t>
  </si>
  <si>
    <t>１学級
当たり
児童数</t>
  </si>
  <si>
    <t>本務教
員１人
当たり
児童数</t>
  </si>
  <si>
    <t>学級
数</t>
  </si>
  <si>
    <t>児童
数</t>
  </si>
  <si>
    <t>学級
数</t>
  </si>
  <si>
    <t>本務教
員１人
当たり
児童数</t>
  </si>
  <si>
    <t>１学級
当たり
児童数</t>
  </si>
  <si>
    <t>１校当たり
（含分校）</t>
  </si>
  <si>
    <t>学 校 数</t>
  </si>
  <si>
    <t>１校当たり
（含分校）</t>
  </si>
  <si>
    <t>学級
数</t>
  </si>
  <si>
    <t>負担法
による
事務
職員数</t>
  </si>
  <si>
    <t>　・園数の(　)内は分園の別掲である。</t>
  </si>
  <si>
    <t>葛南管内</t>
  </si>
  <si>
    <t>東葛飾管内</t>
  </si>
  <si>
    <t>市川市(葛南)</t>
  </si>
  <si>
    <t>成田市(北総)</t>
  </si>
  <si>
    <t>東上総管内</t>
  </si>
  <si>
    <r>
      <t xml:space="preserve">負担法
による
</t>
    </r>
    <r>
      <rPr>
        <sz val="6"/>
        <rFont val="ＭＳ 明朝"/>
        <family val="1"/>
      </rPr>
      <t>学校栄養</t>
    </r>
    <r>
      <rPr>
        <sz val="7.5"/>
        <rFont val="ＭＳ 明朝"/>
        <family val="1"/>
      </rPr>
      <t xml:space="preserve">
職員数</t>
    </r>
  </si>
  <si>
    <r>
      <t xml:space="preserve">負担法
による
</t>
    </r>
    <r>
      <rPr>
        <sz val="6"/>
        <color indexed="8"/>
        <rFont val="ＭＳ 明朝"/>
        <family val="1"/>
      </rPr>
      <t>学校栄養</t>
    </r>
    <r>
      <rPr>
        <sz val="7"/>
        <color indexed="8"/>
        <rFont val="ＭＳ 明朝"/>
        <family val="1"/>
      </rPr>
      <t>職員数</t>
    </r>
  </si>
  <si>
    <r>
      <t xml:space="preserve">負担法
による
</t>
    </r>
    <r>
      <rPr>
        <sz val="6"/>
        <color indexed="8"/>
        <rFont val="ＭＳ 明朝"/>
        <family val="1"/>
      </rPr>
      <t>学校栄養</t>
    </r>
    <r>
      <rPr>
        <sz val="7"/>
        <color indexed="8"/>
        <rFont val="ＭＳ 明朝"/>
        <family val="1"/>
      </rPr>
      <t xml:space="preserve">
職員数</t>
    </r>
  </si>
  <si>
    <t>令和４年度</t>
  </si>
  <si>
    <t>令和４年度</t>
  </si>
  <si>
    <t>学級数</t>
  </si>
  <si>
    <t>南房総市</t>
  </si>
  <si>
    <t>八千代市(葛南)</t>
  </si>
  <si>
    <t>　(6)中等教育学校(公立)</t>
  </si>
  <si>
    <t>千葉市</t>
  </si>
  <si>
    <t>xxxxxxxxxxxxxxxxxxxxxxxxxxxxx</t>
  </si>
  <si>
    <t>令和５年度</t>
  </si>
  <si>
    <t>90(3)</t>
  </si>
  <si>
    <t>令和５年度</t>
  </si>
  <si>
    <t>＊</t>
  </si>
  <si>
    <t>(R5.5.1現在 教育政策課調)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</si>
</sst>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_);[Red]\(#,##0\)"/>
    <numFmt numFmtId="179" formatCode="#,##0.0;[Red]#,##0.0"/>
    <numFmt numFmtId="180" formatCode="[&lt;=99999999]####\-####;\(00\)\ ####\-####"/>
    <numFmt numFmtId="181" formatCode="#,##0;\-#,##0;&quot;-&quot;"/>
    <numFmt numFmtId="182" formatCode="_ &quot;SFr.&quot;* #,##0.00_ ;_ &quot;SFr.&quot;* \-#,##0.00_ ;_ &quot;SFr.&quot;* &quot;-&quot;??_ ;_ @_ "/>
    <numFmt numFmtId="183" formatCode="[$-411]g/&quot;標&quot;&quot;準&quot;"/>
    <numFmt numFmtId="184" formatCode="&quot;｣&quot;#,##0;[Red]\-&quot;｣&quot;#,##0"/>
    <numFmt numFmtId="185" formatCode="#,##0_ "/>
    <numFmt numFmtId="186" formatCode="0;[Red]0"/>
    <numFmt numFmtId="187" formatCode="0_);[Red]\(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0;\-0;&quot;－&quot;"/>
    <numFmt numFmtId="192" formatCode="0.0_);[Red]\(0.0\)"/>
  </numFmts>
  <fonts count="7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b/>
      <sz val="10"/>
      <name val="MS UI Gothic"/>
      <family val="3"/>
    </font>
    <font>
      <sz val="9"/>
      <name val="ＭＳ 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7.5"/>
      <name val="ＭＳ Ｐゴシック"/>
      <family val="3"/>
    </font>
    <font>
      <sz val="11"/>
      <name val="ＭＳ 明朝"/>
      <family val="1"/>
    </font>
    <font>
      <sz val="7"/>
      <color indexed="8"/>
      <name val="ＭＳ 明朝"/>
      <family val="1"/>
    </font>
    <font>
      <sz val="6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color indexed="8"/>
      <name val="ＭＳ 明朝"/>
      <family val="1"/>
    </font>
    <font>
      <sz val="7.5"/>
      <color indexed="8"/>
      <name val="ＭＳ ゴシック"/>
      <family val="3"/>
    </font>
    <font>
      <sz val="7"/>
      <color indexed="8"/>
      <name val="ＭＳ ゴシック"/>
      <family val="3"/>
    </font>
    <font>
      <i/>
      <sz val="7.5"/>
      <color indexed="8"/>
      <name val="ＭＳ 明朝"/>
      <family val="1"/>
    </font>
    <font>
      <sz val="7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7.5"/>
      <color theme="1"/>
      <name val="ＭＳ 明朝"/>
      <family val="1"/>
    </font>
    <font>
      <sz val="7.5"/>
      <color theme="1"/>
      <name val="ＭＳ ゴシック"/>
      <family val="3"/>
    </font>
    <font>
      <sz val="7"/>
      <color theme="1"/>
      <name val="ＭＳ ゴシック"/>
      <family val="3"/>
    </font>
    <font>
      <i/>
      <sz val="7.5"/>
      <color theme="1"/>
      <name val="ＭＳ 明朝"/>
      <family val="1"/>
    </font>
    <font>
      <sz val="7"/>
      <color theme="1"/>
      <name val="ＭＳ 明朝"/>
      <family val="1"/>
    </font>
    <font>
      <sz val="7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81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0">
      <alignment horizontal="left"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182" fontId="13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18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28" borderId="4" applyNumberFormat="0" applyAlignment="0" applyProtection="0"/>
    <xf numFmtId="0" fontId="51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4" fillId="32" borderId="7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60" fillId="32" borderId="12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3" borderId="7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63" fillId="34" borderId="0" applyNumberFormat="0" applyBorder="0" applyAlignment="0" applyProtection="0"/>
  </cellStyleXfs>
  <cellXfs count="376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5" xfId="0" applyFont="1" applyBorder="1" applyAlignment="1">
      <alignment horizontal="distributed"/>
    </xf>
    <xf numFmtId="0" fontId="4" fillId="0" borderId="14" xfId="0" applyFont="1" applyBorder="1" applyAlignment="1">
      <alignment horizontal="distributed"/>
    </xf>
    <xf numFmtId="0" fontId="7" fillId="0" borderId="0" xfId="0" applyFont="1" applyAlignment="1">
      <alignment vertical="top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Border="1" applyAlignment="1">
      <alignment horizontal="distributed"/>
    </xf>
    <xf numFmtId="0" fontId="5" fillId="0" borderId="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180" fontId="4" fillId="0" borderId="19" xfId="0" applyNumberFormat="1" applyFont="1" applyFill="1" applyBorder="1" applyAlignment="1">
      <alignment/>
    </xf>
    <xf numFmtId="0" fontId="5" fillId="35" borderId="0" xfId="0" applyFont="1" applyFill="1" applyAlignment="1">
      <alignment vertical="top"/>
    </xf>
    <xf numFmtId="0" fontId="5" fillId="35" borderId="0" xfId="0" applyFont="1" applyFill="1" applyBorder="1" applyAlignment="1">
      <alignment vertical="top"/>
    </xf>
    <xf numFmtId="0" fontId="19" fillId="35" borderId="0" xfId="0" applyFont="1" applyFill="1" applyAlignment="1">
      <alignment horizontal="right" vertical="top"/>
    </xf>
    <xf numFmtId="0" fontId="4" fillId="35" borderId="0" xfId="0" applyFont="1" applyFill="1" applyBorder="1" applyAlignment="1">
      <alignment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distributed"/>
    </xf>
    <xf numFmtId="0" fontId="5" fillId="35" borderId="0" xfId="0" applyFont="1" applyFill="1" applyBorder="1" applyAlignment="1">
      <alignment vertical="center"/>
    </xf>
    <xf numFmtId="0" fontId="5" fillId="35" borderId="15" xfId="0" applyFont="1" applyFill="1" applyBorder="1" applyAlignment="1">
      <alignment horizontal="distributed"/>
    </xf>
    <xf numFmtId="0" fontId="4" fillId="35" borderId="14" xfId="0" applyFont="1" applyFill="1" applyBorder="1" applyAlignment="1">
      <alignment horizontal="distributed"/>
    </xf>
    <xf numFmtId="0" fontId="4" fillId="35" borderId="14" xfId="0" applyFont="1" applyFill="1" applyBorder="1" applyAlignment="1">
      <alignment vertical="center"/>
    </xf>
    <xf numFmtId="0" fontId="4" fillId="35" borderId="13" xfId="0" applyFont="1" applyFill="1" applyBorder="1" applyAlignment="1">
      <alignment horizontal="center" vertical="center" textRotation="255"/>
    </xf>
    <xf numFmtId="0" fontId="4" fillId="35" borderId="15" xfId="0" applyFont="1" applyFill="1" applyBorder="1" applyAlignment="1">
      <alignment vertical="center"/>
    </xf>
    <xf numFmtId="0" fontId="4" fillId="35" borderId="15" xfId="0" applyFont="1" applyFill="1" applyBorder="1" applyAlignment="1">
      <alignment horizontal="distributed" vertical="center"/>
    </xf>
    <xf numFmtId="176" fontId="4" fillId="35" borderId="0" xfId="0" applyNumberFormat="1" applyFont="1" applyFill="1" applyBorder="1" applyAlignment="1">
      <alignment vertical="center"/>
    </xf>
    <xf numFmtId="0" fontId="5" fillId="35" borderId="15" xfId="0" applyFont="1" applyFill="1" applyBorder="1" applyAlignment="1">
      <alignment horizontal="distributed" vertical="center"/>
    </xf>
    <xf numFmtId="0" fontId="4" fillId="35" borderId="14" xfId="0" applyFont="1" applyFill="1" applyBorder="1" applyAlignment="1">
      <alignment horizontal="distributed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180" fontId="4" fillId="0" borderId="19" xfId="80" applyNumberFormat="1" applyFont="1" applyFill="1" applyBorder="1" applyAlignment="1">
      <alignment horizontal="right"/>
      <protection/>
    </xf>
    <xf numFmtId="0" fontId="4" fillId="35" borderId="20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/>
    </xf>
    <xf numFmtId="176" fontId="4" fillId="35" borderId="13" xfId="0" applyNumberFormat="1" applyFont="1" applyFill="1" applyBorder="1" applyAlignment="1">
      <alignment horizontal="center" vertical="center"/>
    </xf>
    <xf numFmtId="176" fontId="4" fillId="35" borderId="16" xfId="0" applyNumberFormat="1" applyFont="1" applyFill="1" applyBorder="1" applyAlignment="1">
      <alignment horizontal="center" vertical="center"/>
    </xf>
    <xf numFmtId="176" fontId="4" fillId="35" borderId="22" xfId="0" applyNumberFormat="1" applyFont="1" applyFill="1" applyBorder="1" applyAlignment="1">
      <alignment horizontal="center" vertical="center"/>
    </xf>
    <xf numFmtId="176" fontId="4" fillId="35" borderId="20" xfId="0" applyNumberFormat="1" applyFont="1" applyFill="1" applyBorder="1" applyAlignment="1">
      <alignment horizontal="center" vertical="center"/>
    </xf>
    <xf numFmtId="176" fontId="4" fillId="35" borderId="0" xfId="0" applyNumberFormat="1" applyFont="1" applyFill="1" applyBorder="1" applyAlignment="1">
      <alignment horizontal="center" vertical="center"/>
    </xf>
    <xf numFmtId="176" fontId="4" fillId="35" borderId="23" xfId="0" applyNumberFormat="1" applyFont="1" applyFill="1" applyBorder="1" applyAlignment="1">
      <alignment horizontal="center" vertical="center"/>
    </xf>
    <xf numFmtId="176" fontId="4" fillId="35" borderId="21" xfId="0" applyNumberFormat="1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4" fillId="0" borderId="0" xfId="80" applyFont="1" applyFill="1" applyAlignment="1">
      <alignment vertical="center" shrinkToFit="1"/>
      <protection/>
    </xf>
    <xf numFmtId="180" fontId="4" fillId="0" borderId="20" xfId="80" applyNumberFormat="1" applyFont="1" applyFill="1" applyBorder="1" applyAlignment="1">
      <alignment horizontal="right"/>
      <protection/>
    </xf>
    <xf numFmtId="180" fontId="4" fillId="0" borderId="0" xfId="80" applyNumberFormat="1" applyFont="1" applyFill="1" applyAlignment="1">
      <alignment horizontal="right"/>
      <protection/>
    </xf>
    <xf numFmtId="0" fontId="4" fillId="0" borderId="19" xfId="80" applyNumberFormat="1" applyFont="1" applyFill="1" applyBorder="1" applyAlignment="1">
      <alignment horizontal="right"/>
      <protection/>
    </xf>
    <xf numFmtId="180" fontId="4" fillId="0" borderId="19" xfId="0" applyNumberFormat="1" applyFont="1" applyFill="1" applyBorder="1" applyAlignment="1">
      <alignment horizontal="right"/>
    </xf>
    <xf numFmtId="180" fontId="4" fillId="0" borderId="22" xfId="0" applyNumberFormat="1" applyFont="1" applyFill="1" applyBorder="1" applyAlignment="1">
      <alignment horizontal="right"/>
    </xf>
    <xf numFmtId="180" fontId="4" fillId="0" borderId="0" xfId="0" applyNumberFormat="1" applyFont="1" applyFill="1" applyBorder="1" applyAlignment="1">
      <alignment horizontal="right"/>
    </xf>
    <xf numFmtId="176" fontId="4" fillId="0" borderId="19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0" fontId="20" fillId="0" borderId="0" xfId="0" applyFont="1" applyAlignment="1">
      <alignment horizontal="right"/>
    </xf>
    <xf numFmtId="38" fontId="4" fillId="0" borderId="19" xfId="68" applyFont="1" applyFill="1" applyBorder="1" applyAlignment="1">
      <alignment/>
    </xf>
    <xf numFmtId="0" fontId="4" fillId="0" borderId="19" xfId="80" applyNumberFormat="1" applyFont="1" applyFill="1" applyBorder="1" applyAlignment="1">
      <alignment/>
      <protection/>
    </xf>
    <xf numFmtId="0" fontId="4" fillId="0" borderId="0" xfId="80" applyNumberFormat="1" applyFont="1" applyFill="1" applyAlignment="1">
      <alignment/>
      <protection/>
    </xf>
    <xf numFmtId="0" fontId="4" fillId="0" borderId="22" xfId="80" applyNumberFormat="1" applyFont="1" applyFill="1" applyBorder="1" applyAlignment="1">
      <alignment/>
      <protection/>
    </xf>
    <xf numFmtId="38" fontId="4" fillId="0" borderId="22" xfId="68" applyFont="1" applyFill="1" applyBorder="1" applyAlignment="1">
      <alignment/>
    </xf>
    <xf numFmtId="0" fontId="4" fillId="0" borderId="0" xfId="80" applyNumberFormat="1" applyFont="1" applyFill="1" applyAlignment="1">
      <alignment horizontal="right"/>
      <protection/>
    </xf>
    <xf numFmtId="0" fontId="4" fillId="0" borderId="22" xfId="80" applyNumberFormat="1" applyFont="1" applyFill="1" applyBorder="1" applyAlignment="1">
      <alignment horizontal="right"/>
      <protection/>
    </xf>
    <xf numFmtId="0" fontId="4" fillId="0" borderId="17" xfId="80" applyNumberFormat="1" applyFont="1" applyFill="1" applyBorder="1" applyAlignment="1">
      <alignment/>
      <protection/>
    </xf>
    <xf numFmtId="0" fontId="7" fillId="0" borderId="0" xfId="80" applyFont="1" applyAlignment="1">
      <alignment vertical="center" shrinkToFit="1"/>
      <protection/>
    </xf>
    <xf numFmtId="176" fontId="4" fillId="0" borderId="0" xfId="0" applyNumberFormat="1" applyFont="1" applyFill="1" applyBorder="1" applyAlignment="1">
      <alignment horizontal="right"/>
    </xf>
    <xf numFmtId="176" fontId="4" fillId="0" borderId="20" xfId="0" applyNumberFormat="1" applyFont="1" applyFill="1" applyBorder="1" applyAlignment="1">
      <alignment horizontal="right"/>
    </xf>
    <xf numFmtId="176" fontId="4" fillId="0" borderId="23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6" fontId="5" fillId="0" borderId="19" xfId="0" applyNumberFormat="1" applyFont="1" applyFill="1" applyBorder="1" applyAlignment="1">
      <alignment horizontal="right"/>
    </xf>
    <xf numFmtId="176" fontId="5" fillId="0" borderId="22" xfId="0" applyNumberFormat="1" applyFont="1" applyFill="1" applyBorder="1" applyAlignment="1">
      <alignment horizontal="right"/>
    </xf>
    <xf numFmtId="176" fontId="4" fillId="0" borderId="19" xfId="80" applyNumberFormat="1" applyFont="1" applyFill="1" applyBorder="1" applyAlignment="1">
      <alignment shrinkToFit="1"/>
      <protection/>
    </xf>
    <xf numFmtId="176" fontId="4" fillId="0" borderId="22" xfId="80" applyNumberFormat="1" applyFont="1" applyFill="1" applyBorder="1" applyAlignment="1">
      <alignment shrinkToFit="1"/>
      <protection/>
    </xf>
    <xf numFmtId="0" fontId="4" fillId="0" borderId="0" xfId="80" applyFont="1" applyFill="1" applyAlignment="1">
      <alignment shrinkToFit="1"/>
      <protection/>
    </xf>
    <xf numFmtId="180" fontId="4" fillId="0" borderId="18" xfId="0" applyNumberFormat="1" applyFont="1" applyFill="1" applyBorder="1" applyAlignment="1">
      <alignment horizontal="right"/>
    </xf>
    <xf numFmtId="180" fontId="4" fillId="0" borderId="17" xfId="0" applyNumberFormat="1" applyFont="1" applyFill="1" applyBorder="1" applyAlignment="1">
      <alignment horizontal="right"/>
    </xf>
    <xf numFmtId="176" fontId="4" fillId="0" borderId="20" xfId="80" applyNumberFormat="1" applyFont="1" applyFill="1" applyBorder="1" applyAlignment="1">
      <alignment shrinkToFit="1"/>
      <protection/>
    </xf>
    <xf numFmtId="176" fontId="4" fillId="0" borderId="0" xfId="80" applyNumberFormat="1" applyFont="1" applyFill="1" applyBorder="1" applyAlignment="1">
      <alignment horizontal="right" shrinkToFit="1"/>
      <protection/>
    </xf>
    <xf numFmtId="176" fontId="4" fillId="0" borderId="0" xfId="80" applyNumberFormat="1" applyFont="1" applyFill="1" applyBorder="1" applyAlignment="1">
      <alignment shrinkToFit="1"/>
      <protection/>
    </xf>
    <xf numFmtId="0" fontId="64" fillId="0" borderId="13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 wrapText="1"/>
    </xf>
    <xf numFmtId="0" fontId="64" fillId="35" borderId="13" xfId="0" applyFont="1" applyFill="1" applyBorder="1" applyAlignment="1">
      <alignment horizontal="center" vertical="center"/>
    </xf>
    <xf numFmtId="38" fontId="64" fillId="0" borderId="0" xfId="68" applyFont="1" applyFill="1" applyAlignment="1">
      <alignment/>
    </xf>
    <xf numFmtId="0" fontId="64" fillId="0" borderId="0" xfId="80" applyNumberFormat="1" applyFont="1" applyFill="1" applyAlignment="1">
      <alignment/>
      <protection/>
    </xf>
    <xf numFmtId="180" fontId="4" fillId="0" borderId="20" xfId="0" applyNumberFormat="1" applyFont="1" applyFill="1" applyBorder="1" applyAlignment="1">
      <alignment horizontal="right"/>
    </xf>
    <xf numFmtId="0" fontId="4" fillId="0" borderId="20" xfId="68" applyNumberFormat="1" applyFont="1" applyFill="1" applyBorder="1" applyAlignment="1">
      <alignment horizontal="right"/>
    </xf>
    <xf numFmtId="38" fontId="4" fillId="0" borderId="20" xfId="68" applyFont="1" applyFill="1" applyBorder="1" applyAlignment="1">
      <alignment/>
    </xf>
    <xf numFmtId="0" fontId="4" fillId="0" borderId="0" xfId="68" applyNumberFormat="1" applyFont="1" applyFill="1" applyBorder="1" applyAlignment="1">
      <alignment horizontal="right"/>
    </xf>
    <xf numFmtId="38" fontId="5" fillId="0" borderId="19" xfId="68" applyFont="1" applyFill="1" applyBorder="1" applyAlignment="1">
      <alignment horizontal="right"/>
    </xf>
    <xf numFmtId="0" fontId="5" fillId="0" borderId="0" xfId="68" applyNumberFormat="1" applyFont="1" applyFill="1" applyBorder="1" applyAlignment="1">
      <alignment horizontal="right"/>
    </xf>
    <xf numFmtId="38" fontId="4" fillId="0" borderId="0" xfId="68" applyFont="1" applyFill="1" applyBorder="1" applyAlignment="1">
      <alignment horizontal="right"/>
    </xf>
    <xf numFmtId="180" fontId="4" fillId="0" borderId="24" xfId="0" applyNumberFormat="1" applyFont="1" applyFill="1" applyBorder="1" applyAlignment="1">
      <alignment horizontal="right"/>
    </xf>
    <xf numFmtId="38" fontId="4" fillId="0" borderId="23" xfId="68" applyFont="1" applyFill="1" applyBorder="1" applyAlignment="1">
      <alignment horizontal="right"/>
    </xf>
    <xf numFmtId="38" fontId="5" fillId="0" borderId="19" xfId="68" applyFont="1" applyFill="1" applyBorder="1" applyAlignment="1">
      <alignment/>
    </xf>
    <xf numFmtId="38" fontId="5" fillId="0" borderId="22" xfId="68" applyFont="1" applyFill="1" applyBorder="1" applyAlignment="1">
      <alignment horizontal="right"/>
    </xf>
    <xf numFmtId="0" fontId="4" fillId="0" borderId="19" xfId="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 vertical="center"/>
    </xf>
    <xf numFmtId="0" fontId="64" fillId="35" borderId="13" xfId="0" applyFont="1" applyFill="1" applyBorder="1" applyAlignment="1">
      <alignment horizontal="center" vertical="center" wrapText="1"/>
    </xf>
    <xf numFmtId="0" fontId="64" fillId="0" borderId="19" xfId="80" applyFont="1" applyFill="1" applyBorder="1" applyAlignment="1">
      <alignment vertical="center" shrinkToFit="1"/>
      <protection/>
    </xf>
    <xf numFmtId="176" fontId="64" fillId="0" borderId="19" xfId="80" applyNumberFormat="1" applyFont="1" applyBorder="1" applyAlignment="1">
      <alignment vertical="center" shrinkToFit="1"/>
      <protection/>
    </xf>
    <xf numFmtId="0" fontId="65" fillId="35" borderId="0" xfId="0" applyFont="1" applyFill="1" applyAlignment="1">
      <alignment vertical="top"/>
    </xf>
    <xf numFmtId="176" fontId="65" fillId="35" borderId="0" xfId="0" applyNumberFormat="1" applyFont="1" applyFill="1" applyAlignment="1">
      <alignment vertical="top"/>
    </xf>
    <xf numFmtId="176" fontId="65" fillId="35" borderId="0" xfId="0" applyNumberFormat="1" applyFont="1" applyFill="1" applyBorder="1" applyAlignment="1">
      <alignment vertical="top"/>
    </xf>
    <xf numFmtId="176" fontId="66" fillId="35" borderId="0" xfId="0" applyNumberFormat="1" applyFont="1" applyFill="1" applyAlignment="1">
      <alignment horizontal="right" vertical="top"/>
    </xf>
    <xf numFmtId="0" fontId="65" fillId="35" borderId="0" xfId="0" applyFont="1" applyFill="1" applyBorder="1" applyAlignment="1">
      <alignment vertical="top"/>
    </xf>
    <xf numFmtId="0" fontId="64" fillId="35" borderId="0" xfId="0" applyFont="1" applyFill="1" applyBorder="1" applyAlignment="1">
      <alignment vertical="center"/>
    </xf>
    <xf numFmtId="0" fontId="64" fillId="35" borderId="13" xfId="0" applyFont="1" applyFill="1" applyBorder="1" applyAlignment="1">
      <alignment horizontal="center" vertical="center" textRotation="255"/>
    </xf>
    <xf numFmtId="176" fontId="64" fillId="35" borderId="13" xfId="0" applyNumberFormat="1" applyFont="1" applyFill="1" applyBorder="1" applyAlignment="1">
      <alignment horizontal="center" vertical="center"/>
    </xf>
    <xf numFmtId="176" fontId="64" fillId="35" borderId="16" xfId="0" applyNumberFormat="1" applyFont="1" applyFill="1" applyBorder="1" applyAlignment="1">
      <alignment horizontal="center" vertical="center"/>
    </xf>
    <xf numFmtId="0" fontId="64" fillId="35" borderId="15" xfId="0" applyFont="1" applyFill="1" applyBorder="1" applyAlignment="1">
      <alignment vertical="center"/>
    </xf>
    <xf numFmtId="0" fontId="64" fillId="35" borderId="20" xfId="0" applyFont="1" applyFill="1" applyBorder="1" applyAlignment="1">
      <alignment vertical="center"/>
    </xf>
    <xf numFmtId="176" fontId="64" fillId="35" borderId="20" xfId="0" applyNumberFormat="1" applyFont="1" applyFill="1" applyBorder="1" applyAlignment="1">
      <alignment vertical="center"/>
    </xf>
    <xf numFmtId="176" fontId="64" fillId="35" borderId="0" xfId="0" applyNumberFormat="1" applyFont="1" applyFill="1" applyBorder="1" applyAlignment="1">
      <alignment vertical="center"/>
    </xf>
    <xf numFmtId="176" fontId="64" fillId="35" borderId="21" xfId="0" applyNumberFormat="1" applyFont="1" applyFill="1" applyBorder="1" applyAlignment="1">
      <alignment vertical="center"/>
    </xf>
    <xf numFmtId="0" fontId="64" fillId="35" borderId="22" xfId="0" applyFont="1" applyFill="1" applyBorder="1" applyAlignment="1">
      <alignment vertical="center"/>
    </xf>
    <xf numFmtId="0" fontId="64" fillId="35" borderId="15" xfId="0" applyFont="1" applyFill="1" applyBorder="1" applyAlignment="1">
      <alignment horizontal="distributed" vertical="center"/>
    </xf>
    <xf numFmtId="176" fontId="64" fillId="35" borderId="19" xfId="0" applyNumberFormat="1" applyFont="1" applyFill="1" applyBorder="1" applyAlignment="1">
      <alignment vertical="center"/>
    </xf>
    <xf numFmtId="176" fontId="64" fillId="35" borderId="15" xfId="0" applyNumberFormat="1" applyFont="1" applyFill="1" applyBorder="1" applyAlignment="1">
      <alignment vertical="center"/>
    </xf>
    <xf numFmtId="177" fontId="64" fillId="35" borderId="19" xfId="0" applyNumberFormat="1" applyFont="1" applyFill="1" applyBorder="1" applyAlignment="1">
      <alignment vertical="center"/>
    </xf>
    <xf numFmtId="179" fontId="64" fillId="35" borderId="19" xfId="0" applyNumberFormat="1" applyFont="1" applyFill="1" applyBorder="1" applyAlignment="1">
      <alignment vertical="center"/>
    </xf>
    <xf numFmtId="179" fontId="64" fillId="35" borderId="22" xfId="0" applyNumberFormat="1" applyFont="1" applyFill="1" applyBorder="1" applyAlignment="1">
      <alignment vertical="center"/>
    </xf>
    <xf numFmtId="0" fontId="65" fillId="35" borderId="0" xfId="0" applyFont="1" applyFill="1" applyBorder="1" applyAlignment="1">
      <alignment vertical="center"/>
    </xf>
    <xf numFmtId="0" fontId="65" fillId="35" borderId="15" xfId="0" applyFont="1" applyFill="1" applyBorder="1" applyAlignment="1">
      <alignment horizontal="distributed" vertical="center"/>
    </xf>
    <xf numFmtId="176" fontId="65" fillId="0" borderId="19" xfId="0" applyNumberFormat="1" applyFont="1" applyFill="1" applyBorder="1" applyAlignment="1">
      <alignment vertical="center"/>
    </xf>
    <xf numFmtId="176" fontId="65" fillId="35" borderId="19" xfId="0" applyNumberFormat="1" applyFont="1" applyFill="1" applyBorder="1" applyAlignment="1">
      <alignment vertical="center"/>
    </xf>
    <xf numFmtId="176" fontId="65" fillId="35" borderId="22" xfId="0" applyNumberFormat="1" applyFont="1" applyFill="1" applyBorder="1" applyAlignment="1">
      <alignment vertical="center"/>
    </xf>
    <xf numFmtId="177" fontId="65" fillId="0" borderId="19" xfId="0" applyNumberFormat="1" applyFont="1" applyFill="1" applyBorder="1" applyAlignment="1">
      <alignment vertical="center"/>
    </xf>
    <xf numFmtId="179" fontId="65" fillId="0" borderId="19" xfId="0" applyNumberFormat="1" applyFont="1" applyFill="1" applyBorder="1" applyAlignment="1">
      <alignment vertical="center"/>
    </xf>
    <xf numFmtId="179" fontId="65" fillId="0" borderId="22" xfId="0" applyNumberFormat="1" applyFont="1" applyFill="1" applyBorder="1" applyAlignment="1">
      <alignment vertical="center"/>
    </xf>
    <xf numFmtId="176" fontId="64" fillId="0" borderId="19" xfId="0" applyNumberFormat="1" applyFont="1" applyFill="1" applyBorder="1" applyAlignment="1">
      <alignment vertical="center"/>
    </xf>
    <xf numFmtId="0" fontId="65" fillId="0" borderId="19" xfId="80" applyFont="1" applyFill="1" applyBorder="1" applyAlignment="1">
      <alignment vertical="center" shrinkToFit="1"/>
      <protection/>
    </xf>
    <xf numFmtId="180" fontId="65" fillId="0" borderId="19" xfId="0" applyNumberFormat="1" applyFont="1" applyFill="1" applyBorder="1" applyAlignment="1">
      <alignment horizontal="right" vertical="center"/>
    </xf>
    <xf numFmtId="176" fontId="65" fillId="0" borderId="19" xfId="80" applyNumberFormat="1" applyFont="1" applyBorder="1" applyAlignment="1">
      <alignment vertical="center" shrinkToFit="1"/>
      <protection/>
    </xf>
    <xf numFmtId="176" fontId="65" fillId="0" borderId="0" xfId="80" applyNumberFormat="1" applyFont="1" applyAlignment="1">
      <alignment vertical="center" shrinkToFit="1"/>
      <protection/>
    </xf>
    <xf numFmtId="177" fontId="65" fillId="35" borderId="19" xfId="0" applyNumberFormat="1" applyFont="1" applyFill="1" applyBorder="1" applyAlignment="1">
      <alignment vertical="center"/>
    </xf>
    <xf numFmtId="179" fontId="65" fillId="35" borderId="19" xfId="0" applyNumberFormat="1" applyFont="1" applyFill="1" applyBorder="1" applyAlignment="1">
      <alignment vertical="center"/>
    </xf>
    <xf numFmtId="179" fontId="65" fillId="35" borderId="22" xfId="0" applyNumberFormat="1" applyFont="1" applyFill="1" applyBorder="1" applyAlignment="1">
      <alignment vertical="center"/>
    </xf>
    <xf numFmtId="180" fontId="64" fillId="0" borderId="19" xfId="0" applyNumberFormat="1" applyFont="1" applyFill="1" applyBorder="1" applyAlignment="1">
      <alignment horizontal="right" vertical="center"/>
    </xf>
    <xf numFmtId="176" fontId="64" fillId="0" borderId="0" xfId="80" applyNumberFormat="1" applyFont="1" applyAlignment="1">
      <alignment vertical="center" shrinkToFit="1"/>
      <protection/>
    </xf>
    <xf numFmtId="176" fontId="67" fillId="0" borderId="19" xfId="0" applyNumberFormat="1" applyFont="1" applyFill="1" applyBorder="1" applyAlignment="1">
      <alignment vertical="center"/>
    </xf>
    <xf numFmtId="176" fontId="64" fillId="0" borderId="19" xfId="0" applyNumberFormat="1" applyFont="1" applyFill="1" applyBorder="1" applyAlignment="1">
      <alignment horizontal="right" vertical="center"/>
    </xf>
    <xf numFmtId="176" fontId="64" fillId="0" borderId="19" xfId="0" applyNumberFormat="1" applyFont="1" applyFill="1" applyBorder="1" applyAlignment="1">
      <alignment vertical="center"/>
    </xf>
    <xf numFmtId="176" fontId="65" fillId="0" borderId="19" xfId="0" applyNumberFormat="1" applyFont="1" applyFill="1" applyBorder="1" applyAlignment="1">
      <alignment horizontal="right" vertical="center"/>
    </xf>
    <xf numFmtId="0" fontId="64" fillId="35" borderId="14" xfId="0" applyFont="1" applyFill="1" applyBorder="1" applyAlignment="1">
      <alignment horizontal="distributed" vertical="center"/>
    </xf>
    <xf numFmtId="0" fontId="64" fillId="0" borderId="17" xfId="80" applyFont="1" applyFill="1" applyBorder="1" applyAlignment="1">
      <alignment vertical="center" shrinkToFit="1"/>
      <protection/>
    </xf>
    <xf numFmtId="180" fontId="64" fillId="0" borderId="17" xfId="0" applyNumberFormat="1" applyFont="1" applyFill="1" applyBorder="1" applyAlignment="1">
      <alignment horizontal="right" vertical="center"/>
    </xf>
    <xf numFmtId="176" fontId="64" fillId="0" borderId="17" xfId="80" applyNumberFormat="1" applyFont="1" applyBorder="1" applyAlignment="1">
      <alignment vertical="center" shrinkToFit="1"/>
      <protection/>
    </xf>
    <xf numFmtId="176" fontId="64" fillId="0" borderId="18" xfId="80" applyNumberFormat="1" applyFont="1" applyBorder="1" applyAlignment="1">
      <alignment vertical="center" shrinkToFit="1"/>
      <protection/>
    </xf>
    <xf numFmtId="177" fontId="64" fillId="35" borderId="17" xfId="0" applyNumberFormat="1" applyFont="1" applyFill="1" applyBorder="1" applyAlignment="1">
      <alignment vertical="center"/>
    </xf>
    <xf numFmtId="179" fontId="64" fillId="35" borderId="17" xfId="0" applyNumberFormat="1" applyFont="1" applyFill="1" applyBorder="1" applyAlignment="1">
      <alignment vertical="center"/>
    </xf>
    <xf numFmtId="179" fontId="64" fillId="35" borderId="18" xfId="0" applyNumberFormat="1" applyFont="1" applyFill="1" applyBorder="1" applyAlignment="1">
      <alignment vertical="center"/>
    </xf>
    <xf numFmtId="176" fontId="64" fillId="0" borderId="0" xfId="0" applyNumberFormat="1" applyFont="1" applyFill="1" applyBorder="1" applyAlignment="1">
      <alignment vertical="center"/>
    </xf>
    <xf numFmtId="176" fontId="64" fillId="0" borderId="15" xfId="0" applyNumberFormat="1" applyFont="1" applyFill="1" applyBorder="1" applyAlignment="1">
      <alignment vertical="center"/>
    </xf>
    <xf numFmtId="177" fontId="64" fillId="0" borderId="19" xfId="0" applyNumberFormat="1" applyFont="1" applyFill="1" applyBorder="1" applyAlignment="1">
      <alignment vertical="center"/>
    </xf>
    <xf numFmtId="179" fontId="64" fillId="0" borderId="19" xfId="0" applyNumberFormat="1" applyFont="1" applyFill="1" applyBorder="1" applyAlignment="1">
      <alignment vertical="center"/>
    </xf>
    <xf numFmtId="179" fontId="64" fillId="0" borderId="22" xfId="0" applyNumberFormat="1" applyFont="1" applyFill="1" applyBorder="1" applyAlignment="1">
      <alignment vertical="center"/>
    </xf>
    <xf numFmtId="176" fontId="65" fillId="0" borderId="22" xfId="0" applyNumberFormat="1" applyFont="1" applyFill="1" applyBorder="1" applyAlignment="1">
      <alignment vertical="center"/>
    </xf>
    <xf numFmtId="176" fontId="65" fillId="0" borderId="15" xfId="0" applyNumberFormat="1" applyFont="1" applyFill="1" applyBorder="1" applyAlignment="1">
      <alignment vertical="center"/>
    </xf>
    <xf numFmtId="176" fontId="65" fillId="0" borderId="19" xfId="80" applyNumberFormat="1" applyFont="1" applyFill="1" applyBorder="1" applyAlignment="1">
      <alignment horizontal="right" vertical="center" shrinkToFit="1"/>
      <protection/>
    </xf>
    <xf numFmtId="176" fontId="65" fillId="0" borderId="19" xfId="80" applyNumberFormat="1" applyFont="1" applyFill="1" applyBorder="1" applyAlignment="1">
      <alignment vertical="center" shrinkToFit="1"/>
      <protection/>
    </xf>
    <xf numFmtId="176" fontId="65" fillId="0" borderId="0" xfId="80" applyNumberFormat="1" applyFont="1" applyFill="1" applyAlignment="1">
      <alignment vertical="center" shrinkToFit="1"/>
      <protection/>
    </xf>
    <xf numFmtId="176" fontId="65" fillId="0" borderId="15" xfId="80" applyNumberFormat="1" applyFont="1" applyFill="1" applyBorder="1" applyAlignment="1">
      <alignment vertical="center" shrinkToFit="1"/>
      <protection/>
    </xf>
    <xf numFmtId="176" fontId="64" fillId="0" borderId="19" xfId="80" applyNumberFormat="1" applyFont="1" applyFill="1" applyBorder="1" applyAlignment="1">
      <alignment horizontal="right" vertical="center" shrinkToFit="1"/>
      <protection/>
    </xf>
    <xf numFmtId="176" fontId="64" fillId="0" borderId="19" xfId="80" applyNumberFormat="1" applyFont="1" applyFill="1" applyBorder="1" applyAlignment="1">
      <alignment vertical="center" shrinkToFit="1"/>
      <protection/>
    </xf>
    <xf numFmtId="176" fontId="64" fillId="0" borderId="0" xfId="80" applyNumberFormat="1" applyFont="1" applyFill="1" applyAlignment="1">
      <alignment vertical="center" shrinkToFit="1"/>
      <protection/>
    </xf>
    <xf numFmtId="176" fontId="64" fillId="0" borderId="15" xfId="80" applyNumberFormat="1" applyFont="1" applyFill="1" applyBorder="1" applyAlignment="1">
      <alignment vertical="center" shrinkToFit="1"/>
      <protection/>
    </xf>
    <xf numFmtId="0" fontId="64" fillId="0" borderId="19" xfId="0" applyNumberFormat="1" applyFont="1" applyFill="1" applyBorder="1" applyAlignment="1">
      <alignment horizontal="right" vertical="center"/>
    </xf>
    <xf numFmtId="176" fontId="64" fillId="0" borderId="17" xfId="80" applyNumberFormat="1" applyFont="1" applyFill="1" applyBorder="1" applyAlignment="1">
      <alignment horizontal="right" vertical="center" shrinkToFit="1"/>
      <protection/>
    </xf>
    <xf numFmtId="0" fontId="64" fillId="0" borderId="17" xfId="0" applyNumberFormat="1" applyFont="1" applyFill="1" applyBorder="1" applyAlignment="1">
      <alignment horizontal="right" vertical="center"/>
    </xf>
    <xf numFmtId="176" fontId="64" fillId="0" borderId="17" xfId="80" applyNumberFormat="1" applyFont="1" applyFill="1" applyBorder="1" applyAlignment="1">
      <alignment vertical="center" shrinkToFit="1"/>
      <protection/>
    </xf>
    <xf numFmtId="176" fontId="64" fillId="0" borderId="18" xfId="80" applyNumberFormat="1" applyFont="1" applyFill="1" applyBorder="1" applyAlignment="1">
      <alignment vertical="center" shrinkToFit="1"/>
      <protection/>
    </xf>
    <xf numFmtId="176" fontId="64" fillId="0" borderId="14" xfId="80" applyNumberFormat="1" applyFont="1" applyFill="1" applyBorder="1" applyAlignment="1">
      <alignment vertical="center" shrinkToFit="1"/>
      <protection/>
    </xf>
    <xf numFmtId="177" fontId="64" fillId="0" borderId="17" xfId="0" applyNumberFormat="1" applyFont="1" applyFill="1" applyBorder="1" applyAlignment="1">
      <alignment vertical="center"/>
    </xf>
    <xf numFmtId="179" fontId="64" fillId="0" borderId="17" xfId="0" applyNumberFormat="1" applyFont="1" applyFill="1" applyBorder="1" applyAlignment="1">
      <alignment vertical="center"/>
    </xf>
    <xf numFmtId="179" fontId="64" fillId="0" borderId="18" xfId="0" applyNumberFormat="1" applyFont="1" applyFill="1" applyBorder="1" applyAlignment="1">
      <alignment vertical="center"/>
    </xf>
    <xf numFmtId="180" fontId="65" fillId="35" borderId="19" xfId="0" applyNumberFormat="1" applyFont="1" applyFill="1" applyBorder="1" applyAlignment="1">
      <alignment vertical="center"/>
    </xf>
    <xf numFmtId="180" fontId="64" fillId="0" borderId="19" xfId="0" applyNumberFormat="1" applyFont="1" applyFill="1" applyBorder="1" applyAlignment="1">
      <alignment vertical="center"/>
    </xf>
    <xf numFmtId="180" fontId="64" fillId="35" borderId="19" xfId="0" applyNumberFormat="1" applyFont="1" applyFill="1" applyBorder="1" applyAlignment="1">
      <alignment vertical="center"/>
    </xf>
    <xf numFmtId="176" fontId="64" fillId="35" borderId="22" xfId="0" applyNumberFormat="1" applyFont="1" applyFill="1" applyBorder="1" applyAlignment="1">
      <alignment vertical="center"/>
    </xf>
    <xf numFmtId="180" fontId="65" fillId="0" borderId="19" xfId="0" applyNumberFormat="1" applyFont="1" applyFill="1" applyBorder="1" applyAlignment="1">
      <alignment vertical="center"/>
    </xf>
    <xf numFmtId="0" fontId="64" fillId="0" borderId="15" xfId="0" applyNumberFormat="1" applyFont="1" applyFill="1" applyBorder="1" applyAlignment="1">
      <alignment vertical="center"/>
    </xf>
    <xf numFmtId="0" fontId="64" fillId="35" borderId="16" xfId="0" applyFont="1" applyFill="1" applyBorder="1" applyAlignment="1">
      <alignment horizontal="center" vertical="center"/>
    </xf>
    <xf numFmtId="0" fontId="64" fillId="35" borderId="20" xfId="0" applyFont="1" applyFill="1" applyBorder="1" applyAlignment="1">
      <alignment horizontal="center" vertical="center"/>
    </xf>
    <xf numFmtId="0" fontId="64" fillId="35" borderId="22" xfId="0" applyFont="1" applyFill="1" applyBorder="1" applyAlignment="1">
      <alignment horizontal="center" vertical="center"/>
    </xf>
    <xf numFmtId="0" fontId="64" fillId="35" borderId="0" xfId="0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/>
    </xf>
    <xf numFmtId="0" fontId="64" fillId="35" borderId="15" xfId="0" applyFont="1" applyFill="1" applyBorder="1" applyAlignment="1">
      <alignment horizontal="center" vertical="center" wrapText="1"/>
    </xf>
    <xf numFmtId="0" fontId="64" fillId="35" borderId="19" xfId="0" applyFont="1" applyFill="1" applyBorder="1" applyAlignment="1">
      <alignment horizontal="center" vertical="center" wrapText="1"/>
    </xf>
    <xf numFmtId="0" fontId="64" fillId="35" borderId="19" xfId="0" applyFont="1" applyFill="1" applyBorder="1" applyAlignment="1">
      <alignment horizontal="center" vertical="center"/>
    </xf>
    <xf numFmtId="0" fontId="65" fillId="0" borderId="0" xfId="80" applyFont="1" applyFill="1" applyAlignment="1">
      <alignment vertical="center" shrinkToFit="1"/>
      <protection/>
    </xf>
    <xf numFmtId="0" fontId="64" fillId="0" borderId="0" xfId="80" applyFont="1" applyFill="1" applyAlignment="1">
      <alignment vertical="center" shrinkToFit="1"/>
      <protection/>
    </xf>
    <xf numFmtId="177" fontId="64" fillId="35" borderId="22" xfId="0" applyNumberFormat="1" applyFont="1" applyFill="1" applyBorder="1" applyAlignment="1">
      <alignment vertical="center"/>
    </xf>
    <xf numFmtId="179" fontId="64" fillId="35" borderId="0" xfId="0" applyNumberFormat="1" applyFont="1" applyFill="1" applyBorder="1" applyAlignment="1">
      <alignment vertical="center"/>
    </xf>
    <xf numFmtId="177" fontId="64" fillId="35" borderId="0" xfId="0" applyNumberFormat="1" applyFont="1" applyFill="1" applyBorder="1" applyAlignment="1">
      <alignment vertical="center"/>
    </xf>
    <xf numFmtId="179" fontId="65" fillId="35" borderId="0" xfId="0" applyNumberFormat="1" applyFont="1" applyFill="1" applyBorder="1" applyAlignment="1">
      <alignment vertical="center"/>
    </xf>
    <xf numFmtId="0" fontId="64" fillId="0" borderId="15" xfId="0" applyFont="1" applyFill="1" applyBorder="1" applyAlignment="1">
      <alignment horizontal="distributed" vertical="center"/>
    </xf>
    <xf numFmtId="179" fontId="64" fillId="0" borderId="0" xfId="0" applyNumberFormat="1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64" fillId="35" borderId="19" xfId="0" applyFont="1" applyFill="1" applyBorder="1" applyAlignment="1">
      <alignment vertical="center"/>
    </xf>
    <xf numFmtId="180" fontId="64" fillId="35" borderId="17" xfId="0" applyNumberFormat="1" applyFont="1" applyFill="1" applyBorder="1" applyAlignment="1">
      <alignment vertical="center"/>
    </xf>
    <xf numFmtId="179" fontId="64" fillId="35" borderId="24" xfId="0" applyNumberFormat="1" applyFont="1" applyFill="1" applyBorder="1" applyAlignment="1">
      <alignment vertical="center"/>
    </xf>
    <xf numFmtId="0" fontId="64" fillId="35" borderId="0" xfId="0" applyFont="1" applyFill="1" applyBorder="1" applyAlignment="1">
      <alignment horizontal="left" vertical="center"/>
    </xf>
    <xf numFmtId="180" fontId="64" fillId="35" borderId="0" xfId="0" applyNumberFormat="1" applyFont="1" applyFill="1" applyBorder="1" applyAlignment="1">
      <alignment vertical="center"/>
    </xf>
    <xf numFmtId="186" fontId="64" fillId="0" borderId="0" xfId="0" applyNumberFormat="1" applyFont="1" applyFill="1" applyBorder="1" applyAlignment="1">
      <alignment vertical="center"/>
    </xf>
    <xf numFmtId="0" fontId="65" fillId="0" borderId="0" xfId="0" applyFont="1" applyFill="1" applyAlignment="1">
      <alignment horizontal="right" vertical="top"/>
    </xf>
    <xf numFmtId="0" fontId="65" fillId="0" borderId="0" xfId="0" applyFont="1" applyFill="1" applyBorder="1" applyAlignment="1">
      <alignment vertical="top"/>
    </xf>
    <xf numFmtId="180" fontId="64" fillId="35" borderId="0" xfId="0" applyNumberFormat="1" applyFont="1" applyFill="1" applyBorder="1" applyAlignment="1">
      <alignment vertical="center"/>
    </xf>
    <xf numFmtId="180" fontId="64" fillId="0" borderId="0" xfId="0" applyNumberFormat="1" applyFont="1" applyFill="1" applyBorder="1" applyAlignment="1">
      <alignment vertical="center"/>
    </xf>
    <xf numFmtId="176" fontId="64" fillId="35" borderId="17" xfId="0" applyNumberFormat="1" applyFont="1" applyFill="1" applyBorder="1" applyAlignment="1">
      <alignment vertical="center"/>
    </xf>
    <xf numFmtId="176" fontId="64" fillId="35" borderId="14" xfId="0" applyNumberFormat="1" applyFont="1" applyFill="1" applyBorder="1" applyAlignment="1">
      <alignment vertical="center"/>
    </xf>
    <xf numFmtId="176" fontId="64" fillId="35" borderId="18" xfId="0" applyNumberFormat="1" applyFont="1" applyFill="1" applyBorder="1" applyAlignment="1">
      <alignment vertical="center"/>
    </xf>
    <xf numFmtId="0" fontId="64" fillId="35" borderId="17" xfId="0" applyFont="1" applyFill="1" applyBorder="1" applyAlignment="1">
      <alignment vertical="center"/>
    </xf>
    <xf numFmtId="0" fontId="64" fillId="35" borderId="17" xfId="0" applyNumberFormat="1" applyFont="1" applyFill="1" applyBorder="1" applyAlignment="1">
      <alignment vertical="center"/>
    </xf>
    <xf numFmtId="0" fontId="64" fillId="35" borderId="24" xfId="0" applyFont="1" applyFill="1" applyBorder="1" applyAlignment="1">
      <alignment vertical="center"/>
    </xf>
    <xf numFmtId="0" fontId="64" fillId="0" borderId="14" xfId="0" applyFont="1" applyFill="1" applyBorder="1" applyAlignment="1">
      <alignment vertical="center"/>
    </xf>
    <xf numFmtId="180" fontId="64" fillId="0" borderId="17" xfId="0" applyNumberFormat="1" applyFont="1" applyFill="1" applyBorder="1" applyAlignment="1">
      <alignment vertical="center"/>
    </xf>
    <xf numFmtId="176" fontId="64" fillId="0" borderId="17" xfId="0" applyNumberFormat="1" applyFont="1" applyFill="1" applyBorder="1" applyAlignment="1">
      <alignment vertical="center"/>
    </xf>
    <xf numFmtId="176" fontId="64" fillId="0" borderId="24" xfId="0" applyNumberFormat="1" applyFont="1" applyFill="1" applyBorder="1" applyAlignment="1">
      <alignment vertical="center"/>
    </xf>
    <xf numFmtId="0" fontId="64" fillId="0" borderId="0" xfId="0" applyFont="1" applyFill="1" applyAlignment="1">
      <alignment vertical="top"/>
    </xf>
    <xf numFmtId="176" fontId="64" fillId="35" borderId="0" xfId="0" applyNumberFormat="1" applyFont="1" applyFill="1" applyAlignment="1">
      <alignment vertical="top"/>
    </xf>
    <xf numFmtId="0" fontId="64" fillId="35" borderId="0" xfId="0" applyFont="1" applyFill="1" applyAlignment="1">
      <alignment vertical="top"/>
    </xf>
    <xf numFmtId="176" fontId="64" fillId="35" borderId="0" xfId="0" applyNumberFormat="1" applyFont="1" applyFill="1" applyBorder="1" applyAlignment="1">
      <alignment vertical="top"/>
    </xf>
    <xf numFmtId="0" fontId="64" fillId="0" borderId="0" xfId="0" applyFont="1" applyFill="1" applyAlignment="1">
      <alignment horizontal="right" vertical="top"/>
    </xf>
    <xf numFmtId="0" fontId="64" fillId="0" borderId="0" xfId="0" applyFont="1" applyFill="1" applyBorder="1" applyAlignment="1">
      <alignment vertical="top"/>
    </xf>
    <xf numFmtId="0" fontId="64" fillId="35" borderId="0" xfId="0" applyFont="1" applyFill="1" applyBorder="1" applyAlignment="1">
      <alignment vertical="top"/>
    </xf>
    <xf numFmtId="0" fontId="64" fillId="0" borderId="20" xfId="0" applyFont="1" applyFill="1" applyBorder="1" applyAlignment="1">
      <alignment vertical="center"/>
    </xf>
    <xf numFmtId="0" fontId="64" fillId="0" borderId="25" xfId="0" applyFont="1" applyFill="1" applyBorder="1" applyAlignment="1">
      <alignment vertical="center"/>
    </xf>
    <xf numFmtId="0" fontId="64" fillId="0" borderId="19" xfId="0" applyNumberFormat="1" applyFont="1" applyFill="1" applyBorder="1" applyAlignment="1">
      <alignment vertical="center"/>
    </xf>
    <xf numFmtId="0" fontId="64" fillId="0" borderId="24" xfId="80" applyFont="1" applyFill="1" applyBorder="1" applyAlignment="1">
      <alignment vertical="center" shrinkToFit="1"/>
      <protection/>
    </xf>
    <xf numFmtId="0" fontId="4" fillId="0" borderId="19" xfId="80" applyFont="1" applyFill="1" applyBorder="1" applyAlignment="1">
      <alignment shrinkToFit="1"/>
      <protection/>
    </xf>
    <xf numFmtId="0" fontId="4" fillId="0" borderId="19" xfId="80" applyFont="1" applyFill="1" applyBorder="1" applyAlignment="1">
      <alignment vertical="center" shrinkToFit="1"/>
      <protection/>
    </xf>
    <xf numFmtId="38" fontId="4" fillId="0" borderId="19" xfId="68" applyFont="1" applyFill="1" applyBorder="1" applyAlignment="1">
      <alignment shrinkToFit="1"/>
    </xf>
    <xf numFmtId="180" fontId="4" fillId="0" borderId="0" xfId="0" applyNumberFormat="1" applyFont="1" applyFill="1" applyBorder="1" applyAlignment="1">
      <alignment/>
    </xf>
    <xf numFmtId="176" fontId="65" fillId="35" borderId="15" xfId="0" applyNumberFormat="1" applyFont="1" applyFill="1" applyBorder="1" applyAlignment="1">
      <alignment vertical="center"/>
    </xf>
    <xf numFmtId="38" fontId="4" fillId="0" borderId="19" xfId="68" applyFont="1" applyFill="1" applyBorder="1" applyAlignment="1">
      <alignment horizontal="right"/>
    </xf>
    <xf numFmtId="0" fontId="4" fillId="0" borderId="19" xfId="68" applyNumberFormat="1" applyFont="1" applyFill="1" applyBorder="1" applyAlignment="1">
      <alignment horizontal="right"/>
    </xf>
    <xf numFmtId="0" fontId="64" fillId="35" borderId="15" xfId="0" applyFont="1" applyFill="1" applyBorder="1" applyAlignment="1">
      <alignment horizontal="left" vertical="center"/>
    </xf>
    <xf numFmtId="0" fontId="64" fillId="35" borderId="26" xfId="0" applyFont="1" applyFill="1" applyBorder="1" applyAlignment="1">
      <alignment horizontal="distributed" vertical="center"/>
    </xf>
    <xf numFmtId="176" fontId="64" fillId="35" borderId="17" xfId="0" applyNumberFormat="1" applyFont="1" applyFill="1" applyBorder="1" applyAlignment="1">
      <alignment vertical="center"/>
    </xf>
    <xf numFmtId="176" fontId="64" fillId="0" borderId="17" xfId="0" applyNumberFormat="1" applyFont="1" applyFill="1" applyBorder="1" applyAlignment="1">
      <alignment vertical="center"/>
    </xf>
    <xf numFmtId="0" fontId="64" fillId="35" borderId="13" xfId="0" applyFont="1" applyFill="1" applyBorder="1" applyAlignment="1">
      <alignment horizontal="center" vertical="center"/>
    </xf>
    <xf numFmtId="0" fontId="64" fillId="35" borderId="16" xfId="0" applyFont="1" applyFill="1" applyBorder="1" applyAlignment="1">
      <alignment horizontal="center" vertical="center"/>
    </xf>
    <xf numFmtId="0" fontId="65" fillId="0" borderId="19" xfId="80" applyNumberFormat="1" applyFont="1" applyFill="1" applyBorder="1" applyAlignment="1">
      <alignment vertical="center" shrinkToFit="1"/>
      <protection/>
    </xf>
    <xf numFmtId="0" fontId="65" fillId="0" borderId="19" xfId="0" applyNumberFormat="1" applyFont="1" applyFill="1" applyBorder="1" applyAlignment="1">
      <alignment vertical="center"/>
    </xf>
    <xf numFmtId="0" fontId="65" fillId="0" borderId="15" xfId="80" applyNumberFormat="1" applyFont="1" applyFill="1" applyBorder="1" applyAlignment="1">
      <alignment vertical="center" shrinkToFit="1"/>
      <protection/>
    </xf>
    <xf numFmtId="0" fontId="64" fillId="0" borderId="19" xfId="80" applyNumberFormat="1" applyFont="1" applyFill="1" applyBorder="1" applyAlignment="1">
      <alignment vertical="center" shrinkToFit="1"/>
      <protection/>
    </xf>
    <xf numFmtId="0" fontId="64" fillId="0" borderId="15" xfId="80" applyNumberFormat="1" applyFont="1" applyFill="1" applyBorder="1" applyAlignment="1">
      <alignment vertical="center" shrinkToFit="1"/>
      <protection/>
    </xf>
    <xf numFmtId="0" fontId="65" fillId="0" borderId="15" xfId="0" applyNumberFormat="1" applyFont="1" applyFill="1" applyBorder="1" applyAlignment="1">
      <alignment vertical="center"/>
    </xf>
    <xf numFmtId="0" fontId="64" fillId="0" borderId="17" xfId="80" applyNumberFormat="1" applyFont="1" applyFill="1" applyBorder="1" applyAlignment="1">
      <alignment vertical="center" shrinkToFit="1"/>
      <protection/>
    </xf>
    <xf numFmtId="0" fontId="64" fillId="0" borderId="14" xfId="80" applyNumberFormat="1" applyFont="1" applyFill="1" applyBorder="1" applyAlignment="1">
      <alignment vertical="center" shrinkToFit="1"/>
      <protection/>
    </xf>
    <xf numFmtId="187" fontId="64" fillId="35" borderId="19" xfId="0" applyNumberFormat="1" applyFont="1" applyFill="1" applyBorder="1" applyAlignment="1">
      <alignment horizontal="right" vertical="center"/>
    </xf>
    <xf numFmtId="187" fontId="64" fillId="0" borderId="19" xfId="0" applyNumberFormat="1" applyFont="1" applyFill="1" applyBorder="1" applyAlignment="1">
      <alignment horizontal="right" vertical="center"/>
    </xf>
    <xf numFmtId="176" fontId="65" fillId="35" borderId="27" xfId="0" applyNumberFormat="1" applyFont="1" applyFill="1" applyBorder="1" applyAlignment="1">
      <alignment vertical="center"/>
    </xf>
    <xf numFmtId="180" fontId="64" fillId="35" borderId="27" xfId="0" applyNumberFormat="1" applyFont="1" applyFill="1" applyBorder="1" applyAlignment="1">
      <alignment vertical="center"/>
    </xf>
    <xf numFmtId="176" fontId="65" fillId="35" borderId="28" xfId="0" applyNumberFormat="1" applyFont="1" applyFill="1" applyBorder="1" applyAlignment="1">
      <alignment vertical="center"/>
    </xf>
    <xf numFmtId="176" fontId="65" fillId="35" borderId="26" xfId="0" applyNumberFormat="1" applyFont="1" applyFill="1" applyBorder="1" applyAlignment="1">
      <alignment vertical="center"/>
    </xf>
    <xf numFmtId="177" fontId="64" fillId="35" borderId="27" xfId="0" applyNumberFormat="1" applyFont="1" applyFill="1" applyBorder="1" applyAlignment="1">
      <alignment vertical="center"/>
    </xf>
    <xf numFmtId="179" fontId="64" fillId="35" borderId="27" xfId="0" applyNumberFormat="1" applyFont="1" applyFill="1" applyBorder="1" applyAlignment="1">
      <alignment vertical="center"/>
    </xf>
    <xf numFmtId="179" fontId="64" fillId="35" borderId="28" xfId="0" applyNumberFormat="1" applyFont="1" applyFill="1" applyBorder="1" applyAlignment="1">
      <alignment vertical="center"/>
    </xf>
    <xf numFmtId="176" fontId="4" fillId="0" borderId="22" xfId="80" applyNumberFormat="1" applyFont="1" applyBorder="1" applyAlignment="1">
      <alignment horizontal="right" shrinkToFit="1"/>
      <protection/>
    </xf>
    <xf numFmtId="180" fontId="65" fillId="35" borderId="17" xfId="0" applyNumberFormat="1" applyFont="1" applyFill="1" applyBorder="1" applyAlignment="1">
      <alignment vertical="center"/>
    </xf>
    <xf numFmtId="38" fontId="65" fillId="0" borderId="19" xfId="68" applyFont="1" applyFill="1" applyBorder="1" applyAlignment="1">
      <alignment vertical="center" shrinkToFit="1"/>
    </xf>
    <xf numFmtId="38" fontId="65" fillId="0" borderId="22" xfId="68" applyFont="1" applyFill="1" applyBorder="1" applyAlignment="1">
      <alignment vertical="center" shrinkToFit="1"/>
    </xf>
    <xf numFmtId="38" fontId="65" fillId="0" borderId="15" xfId="68" applyFont="1" applyFill="1" applyBorder="1" applyAlignment="1">
      <alignment vertical="center" shrinkToFit="1"/>
    </xf>
    <xf numFmtId="38" fontId="64" fillId="0" borderId="19" xfId="68" applyFont="1" applyFill="1" applyBorder="1" applyAlignment="1">
      <alignment vertical="center" shrinkToFit="1"/>
    </xf>
    <xf numFmtId="38" fontId="64" fillId="0" borderId="19" xfId="68" applyFont="1" applyFill="1" applyBorder="1" applyAlignment="1">
      <alignment vertical="center"/>
    </xf>
    <xf numFmtId="38" fontId="64" fillId="0" borderId="22" xfId="68" applyFont="1" applyFill="1" applyBorder="1" applyAlignment="1">
      <alignment vertical="center" shrinkToFit="1"/>
    </xf>
    <xf numFmtId="38" fontId="64" fillId="0" borderId="15" xfId="68" applyFont="1" applyFill="1" applyBorder="1" applyAlignment="1">
      <alignment vertical="center" shrinkToFit="1"/>
    </xf>
    <xf numFmtId="38" fontId="64" fillId="0" borderId="15" xfId="68" applyFont="1" applyFill="1" applyBorder="1" applyAlignment="1">
      <alignment vertical="center"/>
    </xf>
    <xf numFmtId="38" fontId="64" fillId="0" borderId="19" xfId="68" applyFont="1" applyFill="1" applyBorder="1" applyAlignment="1">
      <alignment vertical="center"/>
    </xf>
    <xf numFmtId="38" fontId="64" fillId="0" borderId="22" xfId="68" applyFont="1" applyFill="1" applyBorder="1" applyAlignment="1">
      <alignment vertical="center"/>
    </xf>
    <xf numFmtId="38" fontId="65" fillId="0" borderId="19" xfId="68" applyFont="1" applyFill="1" applyBorder="1" applyAlignment="1">
      <alignment vertical="center"/>
    </xf>
    <xf numFmtId="38" fontId="65" fillId="0" borderId="22" xfId="68" applyFont="1" applyFill="1" applyBorder="1" applyAlignment="1">
      <alignment vertical="center"/>
    </xf>
    <xf numFmtId="38" fontId="65" fillId="0" borderId="15" xfId="68" applyFont="1" applyFill="1" applyBorder="1" applyAlignment="1">
      <alignment vertical="center"/>
    </xf>
    <xf numFmtId="38" fontId="64" fillId="0" borderId="17" xfId="68" applyFont="1" applyFill="1" applyBorder="1" applyAlignment="1">
      <alignment vertical="center" shrinkToFit="1"/>
    </xf>
    <xf numFmtId="38" fontId="64" fillId="0" borderId="18" xfId="68" applyFont="1" applyFill="1" applyBorder="1" applyAlignment="1">
      <alignment vertical="center" shrinkToFit="1"/>
    </xf>
    <xf numFmtId="38" fontId="64" fillId="0" borderId="14" xfId="68" applyFont="1" applyFill="1" applyBorder="1" applyAlignment="1">
      <alignment vertical="center" shrinkToFit="1"/>
    </xf>
    <xf numFmtId="38" fontId="65" fillId="0" borderId="19" xfId="68" applyFont="1" applyBorder="1" applyAlignment="1">
      <alignment horizontal="right" vertical="center" shrinkToFit="1"/>
    </xf>
    <xf numFmtId="38" fontId="64" fillId="0" borderId="19" xfId="68" applyFont="1" applyBorder="1" applyAlignment="1">
      <alignment horizontal="right" vertical="center" shrinkToFit="1"/>
    </xf>
    <xf numFmtId="38" fontId="64" fillId="35" borderId="19" xfId="68" applyFont="1" applyFill="1" applyBorder="1" applyAlignment="1">
      <alignment horizontal="right" vertical="center"/>
    </xf>
    <xf numFmtId="38" fontId="65" fillId="35" borderId="19" xfId="68" applyFont="1" applyFill="1" applyBorder="1" applyAlignment="1">
      <alignment horizontal="right" vertical="center"/>
    </xf>
    <xf numFmtId="38" fontId="64" fillId="0" borderId="19" xfId="68" applyFont="1" applyFill="1" applyBorder="1" applyAlignment="1">
      <alignment horizontal="right" vertical="center" shrinkToFit="1"/>
    </xf>
    <xf numFmtId="38" fontId="65" fillId="0" borderId="0" xfId="68" applyFont="1" applyAlignment="1">
      <alignment horizontal="right" vertical="center" shrinkToFit="1"/>
    </xf>
    <xf numFmtId="38" fontId="64" fillId="0" borderId="0" xfId="68" applyFont="1" applyAlignment="1">
      <alignment horizontal="right" vertical="center" shrinkToFit="1"/>
    </xf>
    <xf numFmtId="38" fontId="64" fillId="35" borderId="0" xfId="68" applyFont="1" applyFill="1" applyBorder="1" applyAlignment="1">
      <alignment horizontal="right" vertical="center"/>
    </xf>
    <xf numFmtId="38" fontId="65" fillId="35" borderId="0" xfId="68" applyFont="1" applyFill="1" applyBorder="1" applyAlignment="1">
      <alignment horizontal="right" vertical="center"/>
    </xf>
    <xf numFmtId="38" fontId="64" fillId="0" borderId="0" xfId="68" applyFont="1" applyFill="1" applyAlignment="1">
      <alignment horizontal="right" vertical="center" shrinkToFit="1"/>
    </xf>
    <xf numFmtId="38" fontId="64" fillId="0" borderId="17" xfId="68" applyFont="1" applyBorder="1" applyAlignment="1">
      <alignment horizontal="right" vertical="center" shrinkToFit="1"/>
    </xf>
    <xf numFmtId="38" fontId="64" fillId="0" borderId="18" xfId="68" applyFont="1" applyBorder="1" applyAlignment="1">
      <alignment horizontal="right" vertical="center" shrinkToFit="1"/>
    </xf>
    <xf numFmtId="38" fontId="65" fillId="0" borderId="19" xfId="68" applyFont="1" applyFill="1" applyBorder="1" applyAlignment="1">
      <alignment horizontal="right" vertical="center" shrinkToFit="1"/>
    </xf>
    <xf numFmtId="38" fontId="64" fillId="0" borderId="19" xfId="68" applyFont="1" applyFill="1" applyBorder="1" applyAlignment="1">
      <alignment horizontal="right" vertical="center"/>
    </xf>
    <xf numFmtId="38" fontId="65" fillId="0" borderId="19" xfId="68" applyFont="1" applyFill="1" applyBorder="1" applyAlignment="1">
      <alignment horizontal="right" vertical="center"/>
    </xf>
    <xf numFmtId="38" fontId="64" fillId="0" borderId="17" xfId="68" applyFont="1" applyFill="1" applyBorder="1" applyAlignment="1">
      <alignment horizontal="right" vertical="center" shrinkToFit="1"/>
    </xf>
    <xf numFmtId="192" fontId="65" fillId="35" borderId="15" xfId="0" applyNumberFormat="1" applyFont="1" applyFill="1" applyBorder="1" applyAlignment="1">
      <alignment horizontal="right" vertical="center"/>
    </xf>
    <xf numFmtId="192" fontId="64" fillId="35" borderId="15" xfId="0" applyNumberFormat="1" applyFont="1" applyFill="1" applyBorder="1" applyAlignment="1">
      <alignment horizontal="right" vertical="center"/>
    </xf>
    <xf numFmtId="192" fontId="64" fillId="0" borderId="15" xfId="0" applyNumberFormat="1" applyFont="1" applyFill="1" applyBorder="1" applyAlignment="1">
      <alignment horizontal="right" vertical="center"/>
    </xf>
    <xf numFmtId="192" fontId="64" fillId="35" borderId="14" xfId="0" applyNumberFormat="1" applyFont="1" applyFill="1" applyBorder="1" applyAlignment="1">
      <alignment horizontal="right" vertical="center"/>
    </xf>
    <xf numFmtId="192" fontId="65" fillId="35" borderId="19" xfId="0" applyNumberFormat="1" applyFont="1" applyFill="1" applyBorder="1" applyAlignment="1">
      <alignment horizontal="right" vertical="center"/>
    </xf>
    <xf numFmtId="192" fontId="64" fillId="35" borderId="19" xfId="0" applyNumberFormat="1" applyFont="1" applyFill="1" applyBorder="1" applyAlignment="1">
      <alignment horizontal="right" vertical="center"/>
    </xf>
    <xf numFmtId="192" fontId="64" fillId="0" borderId="19" xfId="0" applyNumberFormat="1" applyFont="1" applyFill="1" applyBorder="1" applyAlignment="1">
      <alignment horizontal="right" vertical="center"/>
    </xf>
    <xf numFmtId="192" fontId="64" fillId="35" borderId="17" xfId="0" applyNumberFormat="1" applyFont="1" applyFill="1" applyBorder="1" applyAlignment="1">
      <alignment horizontal="right" vertical="center"/>
    </xf>
    <xf numFmtId="0" fontId="65" fillId="0" borderId="19" xfId="80" applyNumberFormat="1" applyFont="1" applyBorder="1" applyAlignment="1">
      <alignment horizontal="right" vertical="center" shrinkToFit="1"/>
      <protection/>
    </xf>
    <xf numFmtId="0" fontId="64" fillId="0" borderId="19" xfId="80" applyNumberFormat="1" applyFont="1" applyBorder="1" applyAlignment="1">
      <alignment horizontal="right" vertical="center" shrinkToFit="1"/>
      <protection/>
    </xf>
    <xf numFmtId="0" fontId="64" fillId="35" borderId="19" xfId="0" applyNumberFormat="1" applyFont="1" applyFill="1" applyBorder="1" applyAlignment="1">
      <alignment horizontal="right" vertical="center"/>
    </xf>
    <xf numFmtId="0" fontId="65" fillId="35" borderId="19" xfId="0" applyNumberFormat="1" applyFont="1" applyFill="1" applyBorder="1" applyAlignment="1">
      <alignment horizontal="right" vertical="center"/>
    </xf>
    <xf numFmtId="0" fontId="64" fillId="0" borderId="17" xfId="80" applyNumberFormat="1" applyFont="1" applyBorder="1" applyAlignment="1">
      <alignment horizontal="right" vertical="center" shrinkToFit="1"/>
      <protection/>
    </xf>
    <xf numFmtId="0" fontId="64" fillId="0" borderId="19" xfId="80" applyNumberFormat="1" applyFont="1" applyFill="1" applyBorder="1" applyAlignment="1">
      <alignment horizontal="right" vertical="center" shrinkToFit="1"/>
      <protection/>
    </xf>
    <xf numFmtId="0" fontId="64" fillId="0" borderId="0" xfId="80" applyNumberFormat="1" applyFont="1" applyAlignment="1">
      <alignment horizontal="right" vertical="center" shrinkToFit="1"/>
      <protection/>
    </xf>
    <xf numFmtId="0" fontId="65" fillId="0" borderId="0" xfId="80" applyNumberFormat="1" applyFont="1" applyFill="1" applyAlignment="1">
      <alignment horizontal="right" vertical="center" shrinkToFit="1"/>
      <protection/>
    </xf>
    <xf numFmtId="0" fontId="64" fillId="0" borderId="0" xfId="80" applyNumberFormat="1" applyFont="1" applyFill="1" applyAlignment="1">
      <alignment horizontal="right" vertical="center" shrinkToFit="1"/>
      <protection/>
    </xf>
    <xf numFmtId="0" fontId="64" fillId="0" borderId="0" xfId="0" applyNumberFormat="1" applyFont="1" applyFill="1" applyBorder="1" applyAlignment="1">
      <alignment horizontal="right" vertical="center"/>
    </xf>
    <xf numFmtId="0" fontId="65" fillId="0" borderId="0" xfId="0" applyNumberFormat="1" applyFont="1" applyFill="1" applyBorder="1" applyAlignment="1">
      <alignment horizontal="right" vertical="center"/>
    </xf>
    <xf numFmtId="0" fontId="64" fillId="0" borderId="14" xfId="80" applyNumberFormat="1" applyFont="1" applyFill="1" applyBorder="1" applyAlignment="1">
      <alignment horizontal="right" vertical="center" shrinkToFit="1"/>
      <protection/>
    </xf>
    <xf numFmtId="0" fontId="65" fillId="0" borderId="19" xfId="80" applyNumberFormat="1" applyFont="1" applyFill="1" applyBorder="1" applyAlignment="1">
      <alignment horizontal="right" vertical="center" shrinkToFit="1"/>
      <protection/>
    </xf>
    <xf numFmtId="0" fontId="65" fillId="0" borderId="19" xfId="0" applyNumberFormat="1" applyFont="1" applyFill="1" applyBorder="1" applyAlignment="1">
      <alignment horizontal="right" vertical="center"/>
    </xf>
    <xf numFmtId="0" fontId="64" fillId="0" borderId="17" xfId="80" applyNumberFormat="1" applyFont="1" applyFill="1" applyBorder="1" applyAlignment="1">
      <alignment horizontal="right" vertical="center" shrinkToFit="1"/>
      <protection/>
    </xf>
    <xf numFmtId="0" fontId="4" fillId="0" borderId="26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2" fillId="0" borderId="29" xfId="0" applyFont="1" applyBorder="1" applyAlignment="1">
      <alignment vertical="center"/>
    </xf>
    <xf numFmtId="0" fontId="4" fillId="35" borderId="26" xfId="0" applyFont="1" applyFill="1" applyBorder="1" applyAlignment="1">
      <alignment horizontal="center" vertical="center"/>
    </xf>
    <xf numFmtId="0" fontId="21" fillId="35" borderId="29" xfId="0" applyFont="1" applyFill="1" applyBorder="1" applyAlignment="1">
      <alignment vertical="center"/>
    </xf>
    <xf numFmtId="0" fontId="4" fillId="35" borderId="30" xfId="0" applyFont="1" applyFill="1" applyBorder="1" applyAlignment="1">
      <alignment horizontal="center" vertical="center"/>
    </xf>
    <xf numFmtId="0" fontId="4" fillId="35" borderId="31" xfId="0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vertical="center"/>
    </xf>
    <xf numFmtId="0" fontId="64" fillId="35" borderId="26" xfId="0" applyFont="1" applyFill="1" applyBorder="1" applyAlignment="1">
      <alignment horizontal="center" vertical="center"/>
    </xf>
    <xf numFmtId="0" fontId="47" fillId="35" borderId="29" xfId="0" applyFont="1" applyFill="1" applyBorder="1" applyAlignment="1">
      <alignment horizontal="center" vertical="center"/>
    </xf>
    <xf numFmtId="0" fontId="64" fillId="35" borderId="31" xfId="0" applyFont="1" applyFill="1" applyBorder="1" applyAlignment="1">
      <alignment horizontal="center" vertical="center"/>
    </xf>
    <xf numFmtId="0" fontId="64" fillId="35" borderId="32" xfId="0" applyFont="1" applyFill="1" applyBorder="1" applyAlignment="1">
      <alignment horizontal="center" vertical="center"/>
    </xf>
    <xf numFmtId="0" fontId="64" fillId="35" borderId="33" xfId="0" applyFont="1" applyFill="1" applyBorder="1" applyAlignment="1">
      <alignment horizontal="center" vertical="center"/>
    </xf>
    <xf numFmtId="0" fontId="64" fillId="35" borderId="30" xfId="0" applyFont="1" applyFill="1" applyBorder="1" applyAlignment="1">
      <alignment horizontal="distributed" vertical="center" indent="1"/>
    </xf>
    <xf numFmtId="176" fontId="64" fillId="35" borderId="30" xfId="0" applyNumberFormat="1" applyFont="1" applyFill="1" applyBorder="1" applyAlignment="1">
      <alignment horizontal="distributed" vertical="center" indent="1"/>
    </xf>
    <xf numFmtId="176" fontId="64" fillId="35" borderId="31" xfId="0" applyNumberFormat="1" applyFont="1" applyFill="1" applyBorder="1" applyAlignment="1">
      <alignment horizontal="distributed" vertical="center" indent="1"/>
    </xf>
    <xf numFmtId="0" fontId="64" fillId="35" borderId="30" xfId="0" applyFont="1" applyFill="1" applyBorder="1" applyAlignment="1">
      <alignment horizontal="center" vertical="center" wrapText="1"/>
    </xf>
    <xf numFmtId="0" fontId="47" fillId="35" borderId="13" xfId="0" applyFont="1" applyFill="1" applyBorder="1" applyAlignment="1">
      <alignment horizontal="center" vertical="center"/>
    </xf>
    <xf numFmtId="0" fontId="64" fillId="35" borderId="31" xfId="0" applyFont="1" applyFill="1" applyBorder="1" applyAlignment="1">
      <alignment horizontal="center" vertical="center" wrapText="1"/>
    </xf>
    <xf numFmtId="0" fontId="47" fillId="35" borderId="16" xfId="0" applyFont="1" applyFill="1" applyBorder="1" applyAlignment="1">
      <alignment horizontal="center" vertical="center"/>
    </xf>
    <xf numFmtId="176" fontId="68" fillId="35" borderId="33" xfId="0" applyNumberFormat="1" applyFont="1" applyFill="1" applyBorder="1" applyAlignment="1">
      <alignment horizontal="center" vertical="center" wrapText="1"/>
    </xf>
    <xf numFmtId="176" fontId="69" fillId="35" borderId="34" xfId="0" applyNumberFormat="1" applyFont="1" applyFill="1" applyBorder="1" applyAlignment="1">
      <alignment horizontal="center" vertical="center"/>
    </xf>
    <xf numFmtId="176" fontId="68" fillId="35" borderId="30" xfId="0" applyNumberFormat="1" applyFont="1" applyFill="1" applyBorder="1" applyAlignment="1">
      <alignment horizontal="center" vertical="center" wrapText="1"/>
    </xf>
    <xf numFmtId="176" fontId="69" fillId="35" borderId="13" xfId="0" applyNumberFormat="1" applyFont="1" applyFill="1" applyBorder="1" applyAlignment="1">
      <alignment horizontal="center" vertical="center"/>
    </xf>
    <xf numFmtId="176" fontId="47" fillId="35" borderId="30" xfId="0" applyNumberFormat="1" applyFont="1" applyFill="1" applyBorder="1" applyAlignment="1">
      <alignment horizontal="distributed" vertical="center" indent="1"/>
    </xf>
    <xf numFmtId="0" fontId="64" fillId="35" borderId="30" xfId="0" applyFont="1" applyFill="1" applyBorder="1" applyAlignment="1">
      <alignment horizontal="center" vertical="center"/>
    </xf>
    <xf numFmtId="0" fontId="21" fillId="35" borderId="29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distributed" vertical="center" indent="1"/>
    </xf>
    <xf numFmtId="176" fontId="4" fillId="35" borderId="30" xfId="0" applyNumberFormat="1" applyFont="1" applyFill="1" applyBorder="1" applyAlignment="1">
      <alignment horizontal="distributed" vertical="center" indent="1"/>
    </xf>
    <xf numFmtId="176" fontId="4" fillId="35" borderId="31" xfId="0" applyNumberFormat="1" applyFont="1" applyFill="1" applyBorder="1" applyAlignment="1">
      <alignment horizontal="distributed" vertical="center" indent="1"/>
    </xf>
    <xf numFmtId="0" fontId="4" fillId="35" borderId="30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/>
    </xf>
    <xf numFmtId="0" fontId="4" fillId="35" borderId="31" xfId="0" applyFont="1" applyFill="1" applyBorder="1" applyAlignment="1">
      <alignment horizontal="center" vertical="center" wrapText="1"/>
    </xf>
    <xf numFmtId="0" fontId="21" fillId="35" borderId="16" xfId="0" applyFont="1" applyFill="1" applyBorder="1" applyAlignment="1">
      <alignment horizontal="center" vertical="center"/>
    </xf>
    <xf numFmtId="176" fontId="4" fillId="35" borderId="33" xfId="0" applyNumberFormat="1" applyFont="1" applyFill="1" applyBorder="1" applyAlignment="1">
      <alignment horizontal="center" vertical="center" wrapText="1"/>
    </xf>
    <xf numFmtId="176" fontId="21" fillId="35" borderId="34" xfId="0" applyNumberFormat="1" applyFont="1" applyFill="1" applyBorder="1" applyAlignment="1">
      <alignment horizontal="center" vertical="center"/>
    </xf>
    <xf numFmtId="176" fontId="21" fillId="35" borderId="30" xfId="0" applyNumberFormat="1" applyFont="1" applyFill="1" applyBorder="1" applyAlignment="1">
      <alignment horizontal="distributed" vertical="center" indent="1"/>
    </xf>
    <xf numFmtId="0" fontId="64" fillId="35" borderId="29" xfId="0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horizontal="distributed" vertical="center" indent="1"/>
    </xf>
    <xf numFmtId="0" fontId="64" fillId="35" borderId="13" xfId="0" applyFont="1" applyFill="1" applyBorder="1" applyAlignment="1">
      <alignment horizontal="center" vertical="center"/>
    </xf>
    <xf numFmtId="0" fontId="64" fillId="35" borderId="16" xfId="0" applyFont="1" applyFill="1" applyBorder="1" applyAlignment="1">
      <alignment horizontal="center" vertical="center"/>
    </xf>
    <xf numFmtId="0" fontId="68" fillId="0" borderId="33" xfId="0" applyFont="1" applyFill="1" applyBorder="1" applyAlignment="1">
      <alignment horizontal="center" vertical="center" wrapText="1"/>
    </xf>
    <xf numFmtId="0" fontId="68" fillId="0" borderId="34" xfId="0" applyFont="1" applyFill="1" applyBorder="1" applyAlignment="1">
      <alignment horizontal="center" vertical="center"/>
    </xf>
    <xf numFmtId="0" fontId="68" fillId="0" borderId="30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/>
    </xf>
    <xf numFmtId="0" fontId="64" fillId="35" borderId="31" xfId="0" applyFont="1" applyFill="1" applyBorder="1" applyAlignment="1">
      <alignment horizontal="distributed" vertical="center" indent="1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Followed Hyperlink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/>
  </sheetPr>
  <dimension ref="A1:L33"/>
  <sheetViews>
    <sheetView zoomScale="190" zoomScaleNormal="190" workbookViewId="0" topLeftCell="A1">
      <selection activeCell="H6" sqref="H6"/>
    </sheetView>
  </sheetViews>
  <sheetFormatPr defaultColWidth="9.00390625" defaultRowHeight="13.5"/>
  <cols>
    <col min="1" max="1" width="9.875" style="1" customWidth="1"/>
    <col min="2" max="7" width="6.00390625" style="1" customWidth="1"/>
    <col min="8" max="11" width="9.00390625" style="1" customWidth="1"/>
    <col min="12" max="12" width="9.00390625" style="3" customWidth="1"/>
    <col min="13" max="16384" width="9.00390625" style="1" customWidth="1"/>
  </cols>
  <sheetData>
    <row r="1" spans="1:4" s="7" customFormat="1" ht="15.75" customHeight="1">
      <c r="A1" s="10" t="s">
        <v>79</v>
      </c>
      <c r="B1" s="6"/>
      <c r="C1" s="6"/>
      <c r="D1" s="6"/>
    </row>
    <row r="2" spans="1:12" ht="11.25" customHeight="1">
      <c r="A2" s="4" t="s">
        <v>51</v>
      </c>
      <c r="B2" s="4"/>
      <c r="C2" s="4"/>
      <c r="D2" s="4"/>
      <c r="G2" s="61" t="s">
        <v>137</v>
      </c>
      <c r="L2" s="1"/>
    </row>
    <row r="3" spans="1:7" ht="11.25" customHeight="1">
      <c r="A3" s="326" t="s">
        <v>82</v>
      </c>
      <c r="B3" s="328" t="s">
        <v>83</v>
      </c>
      <c r="C3" s="328"/>
      <c r="D3" s="328"/>
      <c r="E3" s="328" t="s">
        <v>84</v>
      </c>
      <c r="F3" s="328"/>
      <c r="G3" s="329"/>
    </row>
    <row r="4" spans="1:7" ht="21">
      <c r="A4" s="327"/>
      <c r="B4" s="87" t="s">
        <v>85</v>
      </c>
      <c r="C4" s="87" t="s">
        <v>86</v>
      </c>
      <c r="D4" s="88" t="s">
        <v>87</v>
      </c>
      <c r="E4" s="87" t="s">
        <v>85</v>
      </c>
      <c r="F4" s="2" t="s">
        <v>86</v>
      </c>
      <c r="G4" s="11" t="s">
        <v>87</v>
      </c>
    </row>
    <row r="5" spans="1:7" ht="19.5" customHeight="1">
      <c r="A5" s="8" t="s">
        <v>125</v>
      </c>
      <c r="B5" s="71">
        <v>74</v>
      </c>
      <c r="C5" s="72">
        <v>3342</v>
      </c>
      <c r="D5" s="71">
        <v>400</v>
      </c>
      <c r="E5" s="72">
        <v>384</v>
      </c>
      <c r="F5" s="72">
        <v>58403</v>
      </c>
      <c r="G5" s="73">
        <v>4398</v>
      </c>
    </row>
    <row r="6" spans="1:12" s="15" customFormat="1" ht="19.5" customHeight="1">
      <c r="A6" s="14" t="s">
        <v>133</v>
      </c>
      <c r="B6" s="74">
        <v>70</v>
      </c>
      <c r="C6" s="75">
        <v>2935</v>
      </c>
      <c r="D6" s="74">
        <v>369</v>
      </c>
      <c r="E6" s="75">
        <v>380</v>
      </c>
      <c r="F6" s="75">
        <v>53871</v>
      </c>
      <c r="G6" s="76">
        <v>4329</v>
      </c>
      <c r="L6" s="13"/>
    </row>
    <row r="7" spans="1:8" ht="19.5" customHeight="1">
      <c r="A7" s="8" t="s">
        <v>2</v>
      </c>
      <c r="B7" s="77">
        <v>6</v>
      </c>
      <c r="C7" s="239">
        <v>137</v>
      </c>
      <c r="D7" s="79">
        <v>24</v>
      </c>
      <c r="E7" s="77">
        <v>4</v>
      </c>
      <c r="F7" s="77">
        <v>946</v>
      </c>
      <c r="G7" s="78">
        <v>63</v>
      </c>
      <c r="H7" s="70"/>
    </row>
    <row r="8" spans="1:8" ht="14.25" customHeight="1">
      <c r="A8" s="8" t="s">
        <v>3</v>
      </c>
      <c r="B8" s="57">
        <v>0</v>
      </c>
      <c r="C8" s="57">
        <v>0</v>
      </c>
      <c r="D8" s="57">
        <v>0</v>
      </c>
      <c r="E8" s="77">
        <v>16</v>
      </c>
      <c r="F8" s="77">
        <v>2327</v>
      </c>
      <c r="G8" s="78">
        <v>185</v>
      </c>
      <c r="H8" s="70"/>
    </row>
    <row r="9" spans="1:8" ht="14.25" customHeight="1">
      <c r="A9" s="8" t="s">
        <v>4</v>
      </c>
      <c r="B9" s="57">
        <v>0</v>
      </c>
      <c r="C9" s="57">
        <v>0</v>
      </c>
      <c r="D9" s="57">
        <v>0</v>
      </c>
      <c r="E9" s="77">
        <v>39</v>
      </c>
      <c r="F9" s="77">
        <v>6239</v>
      </c>
      <c r="G9" s="78">
        <v>451</v>
      </c>
      <c r="H9" s="70"/>
    </row>
    <row r="10" spans="1:8" ht="14.25" customHeight="1">
      <c r="A10" s="8" t="s">
        <v>5</v>
      </c>
      <c r="B10" s="77">
        <v>6</v>
      </c>
      <c r="C10" s="239">
        <v>283</v>
      </c>
      <c r="D10" s="239">
        <v>45</v>
      </c>
      <c r="E10" s="77">
        <v>29</v>
      </c>
      <c r="F10" s="77">
        <v>3359</v>
      </c>
      <c r="G10" s="78">
        <v>301</v>
      </c>
      <c r="H10" s="70"/>
    </row>
    <row r="11" spans="1:8" ht="14.25" customHeight="1">
      <c r="A11" s="8" t="s">
        <v>6</v>
      </c>
      <c r="B11" s="77">
        <v>14</v>
      </c>
      <c r="C11" s="241">
        <v>749</v>
      </c>
      <c r="D11" s="239">
        <v>80</v>
      </c>
      <c r="E11" s="77">
        <v>5</v>
      </c>
      <c r="F11" s="77">
        <v>829</v>
      </c>
      <c r="G11" s="78">
        <v>50</v>
      </c>
      <c r="H11" s="70"/>
    </row>
    <row r="12" spans="1:8" ht="14.25" customHeight="1">
      <c r="A12" s="8" t="s">
        <v>7</v>
      </c>
      <c r="B12" s="56">
        <v>0</v>
      </c>
      <c r="C12" s="56">
        <v>0</v>
      </c>
      <c r="D12" s="56">
        <v>0</v>
      </c>
      <c r="E12" s="77">
        <v>39</v>
      </c>
      <c r="F12" s="77">
        <v>5406</v>
      </c>
      <c r="G12" s="78">
        <v>431</v>
      </c>
      <c r="H12" s="70"/>
    </row>
    <row r="13" spans="1:8" ht="14.25" customHeight="1">
      <c r="A13" s="8" t="s">
        <v>8</v>
      </c>
      <c r="B13" s="56">
        <v>0</v>
      </c>
      <c r="C13" s="56">
        <v>0</v>
      </c>
      <c r="D13" s="56">
        <v>0</v>
      </c>
      <c r="E13" s="77">
        <v>22</v>
      </c>
      <c r="F13" s="77">
        <v>4404</v>
      </c>
      <c r="G13" s="78">
        <v>331</v>
      </c>
      <c r="H13" s="70"/>
    </row>
    <row r="14" spans="1:8" ht="14.25" customHeight="1">
      <c r="A14" s="8" t="s">
        <v>9</v>
      </c>
      <c r="B14" s="77">
        <v>3</v>
      </c>
      <c r="C14" s="239">
        <v>87</v>
      </c>
      <c r="D14" s="239">
        <v>13</v>
      </c>
      <c r="E14" s="77">
        <v>6</v>
      </c>
      <c r="F14" s="77">
        <v>1111</v>
      </c>
      <c r="G14" s="78">
        <v>82</v>
      </c>
      <c r="H14" s="70"/>
    </row>
    <row r="15" spans="1:8" ht="14.25" customHeight="1">
      <c r="A15" s="8" t="s">
        <v>10</v>
      </c>
      <c r="B15" s="77">
        <v>1</v>
      </c>
      <c r="C15" s="239">
        <v>22</v>
      </c>
      <c r="D15" s="239">
        <v>4</v>
      </c>
      <c r="E15" s="77">
        <v>9</v>
      </c>
      <c r="F15" s="77">
        <v>2190</v>
      </c>
      <c r="G15" s="78">
        <v>143</v>
      </c>
      <c r="H15" s="70"/>
    </row>
    <row r="16" spans="1:8" ht="14.25" customHeight="1">
      <c r="A16" s="8" t="s">
        <v>11</v>
      </c>
      <c r="B16" s="56">
        <v>0</v>
      </c>
      <c r="C16" s="56">
        <v>0</v>
      </c>
      <c r="D16" s="56">
        <v>0</v>
      </c>
      <c r="E16" s="77">
        <v>9</v>
      </c>
      <c r="F16" s="77">
        <v>1073</v>
      </c>
      <c r="G16" s="78">
        <v>106</v>
      </c>
      <c r="H16" s="70"/>
    </row>
    <row r="17" spans="1:8" ht="14.25" customHeight="1">
      <c r="A17" s="8" t="s">
        <v>80</v>
      </c>
      <c r="B17" s="56">
        <v>0</v>
      </c>
      <c r="C17" s="56">
        <v>0</v>
      </c>
      <c r="D17" s="56">
        <v>0</v>
      </c>
      <c r="E17" s="77">
        <v>9</v>
      </c>
      <c r="F17" s="77">
        <v>1586</v>
      </c>
      <c r="G17" s="78">
        <v>123</v>
      </c>
      <c r="H17" s="70"/>
    </row>
    <row r="18" spans="1:8" ht="14.25" customHeight="1">
      <c r="A18" s="8" t="s">
        <v>12</v>
      </c>
      <c r="B18" s="77">
        <v>3</v>
      </c>
      <c r="C18" s="239">
        <v>17</v>
      </c>
      <c r="D18" s="239">
        <v>7</v>
      </c>
      <c r="E18" s="77">
        <v>7</v>
      </c>
      <c r="F18" s="77">
        <v>1112</v>
      </c>
      <c r="G18" s="78">
        <v>105</v>
      </c>
      <c r="H18" s="70"/>
    </row>
    <row r="19" spans="1:8" ht="14.25" customHeight="1">
      <c r="A19" s="8" t="s">
        <v>13</v>
      </c>
      <c r="B19" s="77">
        <v>1</v>
      </c>
      <c r="C19" s="239">
        <v>69</v>
      </c>
      <c r="D19" s="239">
        <v>8</v>
      </c>
      <c r="E19" s="77">
        <v>8</v>
      </c>
      <c r="F19" s="77">
        <v>881</v>
      </c>
      <c r="G19" s="78">
        <v>70</v>
      </c>
      <c r="H19" s="70"/>
    </row>
    <row r="20" spans="1:8" ht="14.25" customHeight="1">
      <c r="A20" s="8" t="s">
        <v>14</v>
      </c>
      <c r="B20" s="56">
        <v>0</v>
      </c>
      <c r="C20" s="56">
        <v>0</v>
      </c>
      <c r="D20" s="56">
        <v>0</v>
      </c>
      <c r="E20" s="77">
        <v>8</v>
      </c>
      <c r="F20" s="77">
        <v>1250</v>
      </c>
      <c r="G20" s="78">
        <v>87</v>
      </c>
      <c r="H20" s="70"/>
    </row>
    <row r="21" spans="1:8" ht="14.25" customHeight="1">
      <c r="A21" s="8" t="s">
        <v>15</v>
      </c>
      <c r="B21" s="77">
        <v>3</v>
      </c>
      <c r="C21" s="239">
        <v>87</v>
      </c>
      <c r="D21" s="239">
        <v>12</v>
      </c>
      <c r="E21" s="77">
        <v>2</v>
      </c>
      <c r="F21" s="269" t="s">
        <v>136</v>
      </c>
      <c r="G21" s="269" t="s">
        <v>136</v>
      </c>
      <c r="H21" s="70"/>
    </row>
    <row r="22" spans="1:8" ht="14.25" customHeight="1">
      <c r="A22" s="8" t="s">
        <v>16</v>
      </c>
      <c r="B22" s="77">
        <v>2</v>
      </c>
      <c r="C22" s="239">
        <v>214</v>
      </c>
      <c r="D22" s="239">
        <v>17</v>
      </c>
      <c r="E22" s="77">
        <v>6</v>
      </c>
      <c r="F22" s="77">
        <v>1178</v>
      </c>
      <c r="G22" s="78">
        <v>68</v>
      </c>
      <c r="H22" s="70"/>
    </row>
    <row r="23" spans="1:8" ht="14.25" customHeight="1">
      <c r="A23" s="8" t="s">
        <v>17</v>
      </c>
      <c r="B23" s="56">
        <v>0</v>
      </c>
      <c r="C23" s="56">
        <v>0</v>
      </c>
      <c r="D23" s="56">
        <v>0</v>
      </c>
      <c r="E23" s="77">
        <v>6</v>
      </c>
      <c r="F23" s="77">
        <v>856</v>
      </c>
      <c r="G23" s="78">
        <v>64</v>
      </c>
      <c r="H23" s="70"/>
    </row>
    <row r="24" spans="1:8" ht="14.25" customHeight="1">
      <c r="A24" s="8" t="s">
        <v>18</v>
      </c>
      <c r="B24" s="77">
        <v>2</v>
      </c>
      <c r="C24" s="239">
        <v>114</v>
      </c>
      <c r="D24" s="239">
        <v>10</v>
      </c>
      <c r="E24" s="77">
        <v>3</v>
      </c>
      <c r="F24" s="77">
        <v>347</v>
      </c>
      <c r="G24" s="78">
        <v>27</v>
      </c>
      <c r="H24" s="70"/>
    </row>
    <row r="25" spans="1:8" ht="14.25" customHeight="1">
      <c r="A25" s="8" t="s">
        <v>19</v>
      </c>
      <c r="B25" s="56">
        <v>0</v>
      </c>
      <c r="C25" s="56">
        <v>0</v>
      </c>
      <c r="D25" s="56">
        <v>0</v>
      </c>
      <c r="E25" s="77">
        <v>1</v>
      </c>
      <c r="F25" s="269" t="s">
        <v>136</v>
      </c>
      <c r="G25" s="269" t="s">
        <v>136</v>
      </c>
      <c r="H25" s="70"/>
    </row>
    <row r="26" spans="1:8" ht="14.25" customHeight="1">
      <c r="A26" s="8" t="s">
        <v>20</v>
      </c>
      <c r="B26" s="56">
        <v>0</v>
      </c>
      <c r="C26" s="56">
        <v>0</v>
      </c>
      <c r="D26" s="56">
        <v>0</v>
      </c>
      <c r="E26" s="77">
        <v>2</v>
      </c>
      <c r="F26" s="269" t="s">
        <v>136</v>
      </c>
      <c r="G26" s="269" t="s">
        <v>136</v>
      </c>
      <c r="H26" s="70"/>
    </row>
    <row r="27" spans="1:8" ht="14.25" customHeight="1">
      <c r="A27" s="8" t="s">
        <v>21</v>
      </c>
      <c r="B27" s="56">
        <v>0</v>
      </c>
      <c r="C27" s="56">
        <v>0</v>
      </c>
      <c r="D27" s="56">
        <v>0</v>
      </c>
      <c r="E27" s="77">
        <v>2</v>
      </c>
      <c r="F27" s="269" t="s">
        <v>136</v>
      </c>
      <c r="G27" s="269" t="s">
        <v>136</v>
      </c>
      <c r="H27" s="70"/>
    </row>
    <row r="28" spans="1:8" ht="14.25" customHeight="1">
      <c r="A28" s="8" t="s">
        <v>52</v>
      </c>
      <c r="B28" s="56">
        <v>0</v>
      </c>
      <c r="C28" s="56">
        <v>0</v>
      </c>
      <c r="D28" s="56">
        <v>0</v>
      </c>
      <c r="E28" s="56">
        <v>0</v>
      </c>
      <c r="F28" s="56">
        <v>0</v>
      </c>
      <c r="G28" s="57">
        <v>0</v>
      </c>
      <c r="H28" s="70"/>
    </row>
    <row r="29" spans="1:8" ht="14.25" customHeight="1">
      <c r="A29" s="8" t="s">
        <v>22</v>
      </c>
      <c r="B29" s="77">
        <v>1</v>
      </c>
      <c r="C29" s="239">
        <v>55</v>
      </c>
      <c r="D29" s="239">
        <v>7</v>
      </c>
      <c r="E29" s="56">
        <v>0</v>
      </c>
      <c r="F29" s="56">
        <v>0</v>
      </c>
      <c r="G29" s="57">
        <v>0</v>
      </c>
      <c r="H29" s="70"/>
    </row>
    <row r="30" spans="1:8" ht="14.25" customHeight="1">
      <c r="A30" s="9" t="s">
        <v>23</v>
      </c>
      <c r="B30" s="81">
        <v>0</v>
      </c>
      <c r="C30" s="81">
        <v>0</v>
      </c>
      <c r="D30" s="81">
        <v>0</v>
      </c>
      <c r="E30" s="81">
        <v>0</v>
      </c>
      <c r="F30" s="81">
        <v>0</v>
      </c>
      <c r="G30" s="80">
        <v>0</v>
      </c>
      <c r="H30" s="70"/>
    </row>
    <row r="31" spans="1:3" ht="11.25" customHeight="1">
      <c r="A31" s="3" t="s">
        <v>53</v>
      </c>
      <c r="B31" s="3"/>
      <c r="C31" s="70"/>
    </row>
    <row r="32" ht="11.25" customHeight="1">
      <c r="C32" s="70"/>
    </row>
    <row r="33" ht="11.25" customHeight="1">
      <c r="C33" s="70"/>
    </row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</sheetData>
  <sheetProtection/>
  <mergeCells count="3">
    <mergeCell ref="A3:A4"/>
    <mergeCell ref="B3:D3"/>
    <mergeCell ref="E3:G3"/>
  </mergeCells>
  <printOptions horizontalCentered="1"/>
  <pageMargins left="0.2755905511811024" right="0.2755905511811024" top="0.3937007874015748" bottom="0.5118110236220472" header="0.2755905511811024" footer="0.2362204724409449"/>
  <pageSetup firstPageNumber="38" useFirstPageNumber="1" horizontalDpi="600" verticalDpi="600" orientation="portrait" paperSize="9" scale="180" r:id="rId1"/>
  <headerFooter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="145" zoomScaleNormal="150" zoomScaleSheetLayoutView="145" workbookViewId="0" topLeftCell="A7">
      <selection activeCell="D6" sqref="D6"/>
    </sheetView>
  </sheetViews>
  <sheetFormatPr defaultColWidth="9.00390625" defaultRowHeight="13.5"/>
  <cols>
    <col min="1" max="1" width="9.875" style="1" customWidth="1"/>
    <col min="2" max="5" width="6.00390625" style="1" customWidth="1"/>
    <col min="6" max="7" width="6.00390625" style="3" customWidth="1"/>
    <col min="8" max="12" width="9.00390625" style="1" customWidth="1"/>
    <col min="13" max="13" width="9.00390625" style="3" customWidth="1"/>
    <col min="14" max="16384" width="9.00390625" style="1" customWidth="1"/>
  </cols>
  <sheetData>
    <row r="1" spans="1:7" ht="12.75" customHeight="1">
      <c r="A1" s="326" t="s">
        <v>82</v>
      </c>
      <c r="B1" s="328" t="s">
        <v>83</v>
      </c>
      <c r="C1" s="328"/>
      <c r="D1" s="328"/>
      <c r="E1" s="328" t="s">
        <v>84</v>
      </c>
      <c r="F1" s="328"/>
      <c r="G1" s="329"/>
    </row>
    <row r="2" spans="1:7" ht="21">
      <c r="A2" s="330"/>
      <c r="B2" s="85" t="s">
        <v>85</v>
      </c>
      <c r="C2" s="85" t="s">
        <v>86</v>
      </c>
      <c r="D2" s="86" t="s">
        <v>87</v>
      </c>
      <c r="E2" s="2" t="s">
        <v>85</v>
      </c>
      <c r="F2" s="12" t="s">
        <v>86</v>
      </c>
      <c r="G2" s="16" t="s">
        <v>87</v>
      </c>
    </row>
    <row r="3" spans="1:8" ht="13.5" customHeight="1">
      <c r="A3" s="8" t="s">
        <v>24</v>
      </c>
      <c r="B3" s="56">
        <v>0</v>
      </c>
      <c r="C3" s="56">
        <v>0</v>
      </c>
      <c r="D3" s="56">
        <v>0</v>
      </c>
      <c r="E3" s="82">
        <v>2</v>
      </c>
      <c r="F3" s="269" t="s">
        <v>136</v>
      </c>
      <c r="G3" s="269" t="s">
        <v>136</v>
      </c>
      <c r="H3" s="83"/>
    </row>
    <row r="4" spans="1:8" ht="13.5" customHeight="1">
      <c r="A4" s="8" t="s">
        <v>25</v>
      </c>
      <c r="B4" s="56">
        <v>0</v>
      </c>
      <c r="C4" s="58">
        <v>0</v>
      </c>
      <c r="D4" s="56">
        <v>0</v>
      </c>
      <c r="E4" s="77">
        <v>4</v>
      </c>
      <c r="F4" s="84">
        <v>419</v>
      </c>
      <c r="G4" s="78">
        <v>45</v>
      </c>
      <c r="H4" s="70"/>
    </row>
    <row r="5" spans="1:8" ht="13.5" customHeight="1">
      <c r="A5" s="8" t="s">
        <v>26</v>
      </c>
      <c r="B5" s="77">
        <v>1</v>
      </c>
      <c r="C5" s="52">
        <v>19</v>
      </c>
      <c r="D5" s="240">
        <v>10</v>
      </c>
      <c r="E5" s="56">
        <v>0</v>
      </c>
      <c r="F5" s="58">
        <v>0</v>
      </c>
      <c r="G5" s="57">
        <v>0</v>
      </c>
      <c r="H5" s="70"/>
    </row>
    <row r="6" spans="1:8" ht="13.5" customHeight="1">
      <c r="A6" s="8" t="s">
        <v>27</v>
      </c>
      <c r="B6" s="77">
        <v>7</v>
      </c>
      <c r="C6" s="52">
        <v>330</v>
      </c>
      <c r="D6" s="240">
        <v>37</v>
      </c>
      <c r="E6" s="77">
        <v>1</v>
      </c>
      <c r="F6" s="269" t="s">
        <v>136</v>
      </c>
      <c r="G6" s="269" t="s">
        <v>136</v>
      </c>
      <c r="H6" s="70"/>
    </row>
    <row r="7" spans="1:8" ht="13.5" customHeight="1">
      <c r="A7" s="8" t="s">
        <v>28</v>
      </c>
      <c r="B7" s="77">
        <v>1</v>
      </c>
      <c r="C7" s="52">
        <v>82</v>
      </c>
      <c r="D7" s="240">
        <v>9</v>
      </c>
      <c r="E7" s="56">
        <v>0</v>
      </c>
      <c r="F7" s="58">
        <v>0</v>
      </c>
      <c r="G7" s="57">
        <v>0</v>
      </c>
      <c r="H7" s="70"/>
    </row>
    <row r="8" spans="1:8" ht="13.5" customHeight="1">
      <c r="A8" s="8" t="s">
        <v>88</v>
      </c>
      <c r="B8" s="77">
        <v>4</v>
      </c>
      <c r="C8" s="52">
        <v>118</v>
      </c>
      <c r="D8" s="240">
        <v>20</v>
      </c>
      <c r="E8" s="77">
        <v>2</v>
      </c>
      <c r="F8" s="269" t="s">
        <v>136</v>
      </c>
      <c r="G8" s="269" t="s">
        <v>136</v>
      </c>
      <c r="H8" s="70"/>
    </row>
    <row r="9" spans="1:8" ht="13.5" customHeight="1">
      <c r="A9" s="8" t="s">
        <v>29</v>
      </c>
      <c r="B9" s="56">
        <v>0</v>
      </c>
      <c r="C9" s="58">
        <v>0</v>
      </c>
      <c r="D9" s="56">
        <v>0</v>
      </c>
      <c r="E9" s="77">
        <v>1</v>
      </c>
      <c r="F9" s="269" t="s">
        <v>136</v>
      </c>
      <c r="G9" s="269" t="s">
        <v>136</v>
      </c>
      <c r="H9" s="70"/>
    </row>
    <row r="10" spans="1:8" ht="13.5" customHeight="1">
      <c r="A10" s="8" t="s">
        <v>30</v>
      </c>
      <c r="B10" s="56">
        <v>0</v>
      </c>
      <c r="C10" s="58">
        <v>0</v>
      </c>
      <c r="D10" s="56">
        <v>0</v>
      </c>
      <c r="E10" s="77">
        <v>2</v>
      </c>
      <c r="F10" s="269" t="s">
        <v>136</v>
      </c>
      <c r="G10" s="269" t="s">
        <v>136</v>
      </c>
      <c r="H10" s="70"/>
    </row>
    <row r="11" spans="1:8" ht="13.5" customHeight="1">
      <c r="A11" s="8" t="s">
        <v>31</v>
      </c>
      <c r="B11" s="56">
        <v>0</v>
      </c>
      <c r="C11" s="58">
        <v>0</v>
      </c>
      <c r="D11" s="56">
        <v>0</v>
      </c>
      <c r="E11" s="77">
        <v>1</v>
      </c>
      <c r="F11" s="269" t="s">
        <v>136</v>
      </c>
      <c r="G11" s="269" t="s">
        <v>136</v>
      </c>
      <c r="H11" s="70"/>
    </row>
    <row r="12" spans="1:8" ht="13.5" customHeight="1">
      <c r="A12" s="8" t="s">
        <v>32</v>
      </c>
      <c r="B12" s="77">
        <v>1</v>
      </c>
      <c r="C12" s="52">
        <v>29</v>
      </c>
      <c r="D12" s="240">
        <v>7</v>
      </c>
      <c r="E12" s="77">
        <v>5</v>
      </c>
      <c r="F12" s="84">
        <v>479</v>
      </c>
      <c r="G12" s="78">
        <v>41</v>
      </c>
      <c r="H12" s="70"/>
    </row>
    <row r="13" spans="1:8" ht="13.5" customHeight="1">
      <c r="A13" s="8" t="s">
        <v>33</v>
      </c>
      <c r="B13" s="57">
        <v>0</v>
      </c>
      <c r="C13" s="57">
        <v>0</v>
      </c>
      <c r="D13" s="56">
        <v>0</v>
      </c>
      <c r="E13" s="56">
        <v>0</v>
      </c>
      <c r="F13" s="58">
        <v>0</v>
      </c>
      <c r="G13" s="57">
        <v>0</v>
      </c>
      <c r="H13" s="70"/>
    </row>
    <row r="14" spans="1:8" ht="13.5" customHeight="1">
      <c r="A14" s="8" t="s">
        <v>34</v>
      </c>
      <c r="B14" s="57">
        <v>0</v>
      </c>
      <c r="C14" s="57">
        <v>0</v>
      </c>
      <c r="D14" s="56">
        <v>0</v>
      </c>
      <c r="E14" s="56">
        <v>0</v>
      </c>
      <c r="F14" s="58">
        <v>0</v>
      </c>
      <c r="G14" s="57">
        <v>0</v>
      </c>
      <c r="H14" s="70"/>
    </row>
    <row r="15" spans="1:8" ht="13.5" customHeight="1">
      <c r="A15" s="8" t="s">
        <v>35</v>
      </c>
      <c r="B15" s="57">
        <v>0</v>
      </c>
      <c r="C15" s="57">
        <v>0</v>
      </c>
      <c r="D15" s="56">
        <v>0</v>
      </c>
      <c r="E15" s="56">
        <v>0</v>
      </c>
      <c r="F15" s="58">
        <v>0</v>
      </c>
      <c r="G15" s="57">
        <v>0</v>
      </c>
      <c r="H15" s="70"/>
    </row>
    <row r="16" spans="1:8" ht="13.5" customHeight="1">
      <c r="A16" s="8" t="s">
        <v>36</v>
      </c>
      <c r="B16" s="57">
        <v>0</v>
      </c>
      <c r="C16" s="57">
        <v>0</v>
      </c>
      <c r="D16" s="56">
        <v>0</v>
      </c>
      <c r="E16" s="77">
        <v>1</v>
      </c>
      <c r="F16" s="269" t="s">
        <v>136</v>
      </c>
      <c r="G16" s="269" t="s">
        <v>136</v>
      </c>
      <c r="H16" s="70"/>
    </row>
    <row r="17" spans="1:8" ht="13.5" customHeight="1">
      <c r="A17" s="8" t="s">
        <v>37</v>
      </c>
      <c r="B17" s="57">
        <v>0</v>
      </c>
      <c r="C17" s="57">
        <v>0</v>
      </c>
      <c r="D17" s="56">
        <v>0</v>
      </c>
      <c r="E17" s="56">
        <v>0</v>
      </c>
      <c r="F17" s="58">
        <v>0</v>
      </c>
      <c r="G17" s="57">
        <v>0</v>
      </c>
      <c r="H17" s="70"/>
    </row>
    <row r="18" spans="1:8" ht="13.5" customHeight="1">
      <c r="A18" s="8" t="s">
        <v>38</v>
      </c>
      <c r="B18" s="57">
        <v>0</v>
      </c>
      <c r="C18" s="57">
        <v>0</v>
      </c>
      <c r="D18" s="56">
        <v>0</v>
      </c>
      <c r="E18" s="56">
        <v>0</v>
      </c>
      <c r="F18" s="58">
        <v>0</v>
      </c>
      <c r="G18" s="57">
        <v>0</v>
      </c>
      <c r="H18" s="70"/>
    </row>
    <row r="19" spans="1:8" ht="13.5" customHeight="1">
      <c r="A19" s="8" t="s">
        <v>39</v>
      </c>
      <c r="B19" s="57">
        <v>0</v>
      </c>
      <c r="C19" s="57">
        <v>0</v>
      </c>
      <c r="D19" s="56">
        <v>0</v>
      </c>
      <c r="E19" s="56">
        <v>0</v>
      </c>
      <c r="F19" s="58">
        <v>0</v>
      </c>
      <c r="G19" s="57">
        <v>0</v>
      </c>
      <c r="H19" s="70"/>
    </row>
    <row r="20" spans="1:8" ht="13.5" customHeight="1">
      <c r="A20" s="8" t="s">
        <v>96</v>
      </c>
      <c r="B20" s="57">
        <v>0</v>
      </c>
      <c r="C20" s="57">
        <v>0</v>
      </c>
      <c r="D20" s="56">
        <v>0</v>
      </c>
      <c r="E20" s="56">
        <v>0</v>
      </c>
      <c r="F20" s="58">
        <v>0</v>
      </c>
      <c r="G20" s="57">
        <v>0</v>
      </c>
      <c r="H20" s="70"/>
    </row>
    <row r="21" spans="1:8" ht="13.5" customHeight="1">
      <c r="A21" s="8" t="s">
        <v>40</v>
      </c>
      <c r="B21" s="57">
        <v>0</v>
      </c>
      <c r="C21" s="57">
        <v>0</v>
      </c>
      <c r="D21" s="56">
        <v>0</v>
      </c>
      <c r="E21" s="56">
        <v>0</v>
      </c>
      <c r="F21" s="58">
        <v>0</v>
      </c>
      <c r="G21" s="57">
        <v>0</v>
      </c>
      <c r="H21" s="70"/>
    </row>
    <row r="22" spans="1:8" ht="13.5" customHeight="1">
      <c r="A22" s="8" t="s">
        <v>41</v>
      </c>
      <c r="B22" s="57">
        <v>0</v>
      </c>
      <c r="C22" s="57">
        <v>0</v>
      </c>
      <c r="D22" s="56">
        <v>0</v>
      </c>
      <c r="E22" s="56">
        <v>0</v>
      </c>
      <c r="F22" s="58">
        <v>0</v>
      </c>
      <c r="G22" s="57">
        <v>0</v>
      </c>
      <c r="H22" s="70"/>
    </row>
    <row r="23" spans="1:8" ht="13.5" customHeight="1">
      <c r="A23" s="8" t="s">
        <v>42</v>
      </c>
      <c r="B23" s="56">
        <v>0</v>
      </c>
      <c r="C23" s="58">
        <v>0</v>
      </c>
      <c r="D23" s="56">
        <v>0</v>
      </c>
      <c r="E23" s="77">
        <v>22</v>
      </c>
      <c r="F23" s="84">
        <v>3036</v>
      </c>
      <c r="G23" s="78">
        <v>241</v>
      </c>
      <c r="H23" s="70"/>
    </row>
    <row r="24" spans="1:8" ht="13.5" customHeight="1">
      <c r="A24" s="8" t="s">
        <v>43</v>
      </c>
      <c r="B24" s="77">
        <v>6</v>
      </c>
      <c r="C24" s="52">
        <v>173</v>
      </c>
      <c r="D24" s="240">
        <v>19</v>
      </c>
      <c r="E24" s="77">
        <v>1</v>
      </c>
      <c r="F24" s="269" t="s">
        <v>136</v>
      </c>
      <c r="G24" s="269" t="s">
        <v>136</v>
      </c>
      <c r="H24" s="70"/>
    </row>
    <row r="25" spans="1:8" ht="13.5" customHeight="1">
      <c r="A25" s="8" t="s">
        <v>44</v>
      </c>
      <c r="B25" s="56">
        <v>0</v>
      </c>
      <c r="C25" s="58">
        <v>0</v>
      </c>
      <c r="D25" s="56">
        <v>0</v>
      </c>
      <c r="E25" s="56">
        <v>0</v>
      </c>
      <c r="F25" s="58">
        <v>0</v>
      </c>
      <c r="G25" s="57">
        <v>0</v>
      </c>
      <c r="H25" s="70"/>
    </row>
    <row r="26" spans="1:8" ht="13.5" customHeight="1">
      <c r="A26" s="8" t="s">
        <v>45</v>
      </c>
      <c r="B26" s="77">
        <v>6</v>
      </c>
      <c r="C26" s="52">
        <v>236</v>
      </c>
      <c r="D26" s="240">
        <v>28</v>
      </c>
      <c r="E26" s="56">
        <v>0</v>
      </c>
      <c r="F26" s="58">
        <v>0</v>
      </c>
      <c r="G26" s="57">
        <v>0</v>
      </c>
      <c r="H26" s="70"/>
    </row>
    <row r="27" spans="1:8" ht="13.5" customHeight="1">
      <c r="A27" s="8" t="s">
        <v>46</v>
      </c>
      <c r="B27" s="77">
        <v>1</v>
      </c>
      <c r="C27" s="52">
        <v>58</v>
      </c>
      <c r="D27" s="240">
        <v>4</v>
      </c>
      <c r="E27" s="56">
        <v>0</v>
      </c>
      <c r="F27" s="58">
        <v>0</v>
      </c>
      <c r="G27" s="57">
        <v>0</v>
      </c>
      <c r="H27" s="70"/>
    </row>
    <row r="28" spans="1:8" ht="13.5" customHeight="1">
      <c r="A28" s="8" t="s">
        <v>47</v>
      </c>
      <c r="B28" s="56">
        <v>0</v>
      </c>
      <c r="C28" s="58">
        <v>0</v>
      </c>
      <c r="D28" s="56">
        <v>0</v>
      </c>
      <c r="E28" s="77">
        <v>12</v>
      </c>
      <c r="F28" s="84">
        <v>1831</v>
      </c>
      <c r="G28" s="78">
        <v>132</v>
      </c>
      <c r="H28" s="70"/>
    </row>
    <row r="29" spans="1:8" ht="13.5" customHeight="1">
      <c r="A29" s="8" t="s">
        <v>48</v>
      </c>
      <c r="B29" s="56">
        <v>0</v>
      </c>
      <c r="C29" s="58">
        <v>0</v>
      </c>
      <c r="D29" s="56">
        <v>0</v>
      </c>
      <c r="E29" s="77">
        <v>4</v>
      </c>
      <c r="F29" s="84">
        <v>583</v>
      </c>
      <c r="G29" s="78">
        <v>56</v>
      </c>
      <c r="H29" s="70"/>
    </row>
    <row r="30" spans="1:8" ht="13.5" customHeight="1">
      <c r="A30" s="8" t="s">
        <v>49</v>
      </c>
      <c r="B30" s="56">
        <v>0</v>
      </c>
      <c r="C30" s="58">
        <v>0</v>
      </c>
      <c r="D30" s="56">
        <v>0</v>
      </c>
      <c r="E30" s="77">
        <v>3</v>
      </c>
      <c r="F30" s="84">
        <v>439</v>
      </c>
      <c r="G30" s="78">
        <v>35</v>
      </c>
      <c r="H30" s="70"/>
    </row>
    <row r="31" spans="1:8" ht="13.5" customHeight="1">
      <c r="A31" s="8" t="s">
        <v>81</v>
      </c>
      <c r="B31" s="77">
        <v>1</v>
      </c>
      <c r="C31" s="52">
        <v>56</v>
      </c>
      <c r="D31" s="240">
        <v>8</v>
      </c>
      <c r="E31" s="77">
        <v>2</v>
      </c>
      <c r="F31" s="269">
        <v>0</v>
      </c>
      <c r="G31" s="269" t="s">
        <v>136</v>
      </c>
      <c r="H31" s="70"/>
    </row>
    <row r="32" spans="1:7" ht="22.5" customHeight="1">
      <c r="A32" s="8" t="s">
        <v>50</v>
      </c>
      <c r="B32" s="19">
        <v>0</v>
      </c>
      <c r="C32" s="242">
        <v>0</v>
      </c>
      <c r="D32" s="19">
        <v>0</v>
      </c>
      <c r="E32" s="59">
        <v>85</v>
      </c>
      <c r="F32" s="84">
        <v>10076</v>
      </c>
      <c r="G32" s="60">
        <v>918</v>
      </c>
    </row>
    <row r="33" spans="1:7" ht="4.5" customHeight="1">
      <c r="A33" s="5"/>
      <c r="B33" s="18"/>
      <c r="C33" s="18"/>
      <c r="D33" s="17"/>
      <c r="E33" s="17"/>
      <c r="F33" s="18"/>
      <c r="G33" s="18"/>
    </row>
    <row r="34" ht="11.25" customHeight="1">
      <c r="E34" s="3"/>
    </row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</sheetData>
  <sheetProtection/>
  <mergeCells count="3">
    <mergeCell ref="A1:A2"/>
    <mergeCell ref="B1:D1"/>
    <mergeCell ref="E1:G1"/>
  </mergeCells>
  <printOptions horizontalCentered="1"/>
  <pageMargins left="0.2755905511811024" right="0.2755905511811024" top="0.3937007874015748" bottom="0.5118110236220472" header="0.2755905511811024" footer="0.2362204724409449"/>
  <pageSetup firstPageNumber="39" useFirstPageNumber="1" horizontalDpi="600" verticalDpi="600" orientation="portrait" paperSize="9" scale="185" r:id="rId1"/>
  <headerFooter alignWithMargins="0">
    <oddFooter>&amp;C&amp;"ＭＳ 明朝,標準"&amp;9－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/>
  </sheetPr>
  <dimension ref="A1:L31"/>
  <sheetViews>
    <sheetView zoomScale="150" zoomScaleNormal="150" zoomScalePageLayoutView="0" workbookViewId="0" topLeftCell="A1">
      <selection activeCell="F31" sqref="F31:G31"/>
    </sheetView>
  </sheetViews>
  <sheetFormatPr defaultColWidth="9.00390625" defaultRowHeight="13.5"/>
  <cols>
    <col min="1" max="1" width="9.875" style="23" customWidth="1"/>
    <col min="2" max="7" width="6.00390625" style="23" customWidth="1"/>
    <col min="8" max="16384" width="9.00390625" style="23" customWidth="1"/>
  </cols>
  <sheetData>
    <row r="1" spans="1:12" s="21" customFormat="1" ht="11.25" customHeight="1">
      <c r="A1" s="20" t="s">
        <v>89</v>
      </c>
      <c r="B1" s="20"/>
      <c r="C1" s="20"/>
      <c r="D1" s="20"/>
      <c r="E1" s="20"/>
      <c r="F1" s="20"/>
      <c r="G1" s="20"/>
      <c r="L1" s="22"/>
    </row>
    <row r="2" spans="1:7" ht="11.25" customHeight="1">
      <c r="A2" s="331" t="s">
        <v>82</v>
      </c>
      <c r="B2" s="333" t="s">
        <v>83</v>
      </c>
      <c r="C2" s="333"/>
      <c r="D2" s="333"/>
      <c r="E2" s="333" t="s">
        <v>84</v>
      </c>
      <c r="F2" s="333"/>
      <c r="G2" s="334"/>
    </row>
    <row r="3" spans="1:7" ht="21">
      <c r="A3" s="332"/>
      <c r="B3" s="89" t="s">
        <v>85</v>
      </c>
      <c r="C3" s="89" t="s">
        <v>86</v>
      </c>
      <c r="D3" s="105" t="s">
        <v>87</v>
      </c>
      <c r="E3" s="24" t="s">
        <v>85</v>
      </c>
      <c r="F3" s="24" t="s">
        <v>86</v>
      </c>
      <c r="G3" s="26" t="s">
        <v>87</v>
      </c>
    </row>
    <row r="4" spans="1:7" s="28" customFormat="1" ht="19.5" customHeight="1">
      <c r="A4" s="27" t="s">
        <v>125</v>
      </c>
      <c r="B4" s="93">
        <v>34</v>
      </c>
      <c r="C4" s="94">
        <v>3774</v>
      </c>
      <c r="D4" s="94">
        <v>634</v>
      </c>
      <c r="E4" s="95" t="s">
        <v>134</v>
      </c>
      <c r="F4" s="94">
        <v>13934</v>
      </c>
      <c r="G4" s="100">
        <v>2022</v>
      </c>
    </row>
    <row r="5" spans="1:7" s="28" customFormat="1" ht="19.5" customHeight="1">
      <c r="A5" s="29" t="s">
        <v>133</v>
      </c>
      <c r="B5" s="96">
        <v>34</v>
      </c>
      <c r="C5" s="96">
        <v>3722</v>
      </c>
      <c r="D5" s="96">
        <v>671</v>
      </c>
      <c r="E5" s="97">
        <v>103</v>
      </c>
      <c r="F5" s="101">
        <v>15537</v>
      </c>
      <c r="G5" s="102">
        <v>2228</v>
      </c>
    </row>
    <row r="6" spans="1:7" ht="15" customHeight="1">
      <c r="A6" s="27" t="s">
        <v>2</v>
      </c>
      <c r="B6" s="98">
        <v>5</v>
      </c>
      <c r="C6" s="62">
        <v>812</v>
      </c>
      <c r="D6" s="62">
        <v>166</v>
      </c>
      <c r="E6" s="90">
        <v>3</v>
      </c>
      <c r="F6" s="244">
        <v>691</v>
      </c>
      <c r="G6" s="66">
        <v>87</v>
      </c>
    </row>
    <row r="7" spans="1:7" ht="14.25" customHeight="1">
      <c r="A7" s="27" t="s">
        <v>3</v>
      </c>
      <c r="B7" s="56">
        <v>0</v>
      </c>
      <c r="C7" s="56">
        <v>0</v>
      </c>
      <c r="D7" s="56">
        <v>0</v>
      </c>
      <c r="E7" s="91">
        <v>2</v>
      </c>
      <c r="F7" s="269" t="s">
        <v>136</v>
      </c>
      <c r="G7" s="269" t="s">
        <v>136</v>
      </c>
    </row>
    <row r="8" spans="1:7" ht="14.25" customHeight="1">
      <c r="A8" s="27" t="s">
        <v>4</v>
      </c>
      <c r="B8" s="56">
        <v>0</v>
      </c>
      <c r="C8" s="56">
        <v>0</v>
      </c>
      <c r="D8" s="56">
        <v>0</v>
      </c>
      <c r="E8" s="91">
        <v>8</v>
      </c>
      <c r="F8" s="245">
        <v>1240</v>
      </c>
      <c r="G8" s="65">
        <v>124</v>
      </c>
    </row>
    <row r="9" spans="1:7" ht="14.25" customHeight="1">
      <c r="A9" s="27" t="s">
        <v>5</v>
      </c>
      <c r="B9" s="56">
        <v>0</v>
      </c>
      <c r="C9" s="56">
        <v>0</v>
      </c>
      <c r="D9" s="56">
        <v>0</v>
      </c>
      <c r="E9" s="91">
        <v>3</v>
      </c>
      <c r="F9" s="68">
        <v>501</v>
      </c>
      <c r="G9" s="68">
        <v>58</v>
      </c>
    </row>
    <row r="10" spans="1:7" ht="14.25" customHeight="1">
      <c r="A10" s="27" t="s">
        <v>6</v>
      </c>
      <c r="B10" s="56">
        <v>0</v>
      </c>
      <c r="C10" s="56">
        <v>0</v>
      </c>
      <c r="D10" s="56">
        <v>0</v>
      </c>
      <c r="E10" s="91">
        <v>1</v>
      </c>
      <c r="F10" s="269" t="s">
        <v>136</v>
      </c>
      <c r="G10" s="269" t="s">
        <v>136</v>
      </c>
    </row>
    <row r="11" spans="1:7" ht="14.25" customHeight="1">
      <c r="A11" s="27" t="s">
        <v>7</v>
      </c>
      <c r="B11" s="56">
        <v>0</v>
      </c>
      <c r="C11" s="56">
        <v>0</v>
      </c>
      <c r="D11" s="56">
        <v>0</v>
      </c>
      <c r="E11" s="64">
        <v>8</v>
      </c>
      <c r="F11" s="55">
        <v>799</v>
      </c>
      <c r="G11" s="65">
        <v>150</v>
      </c>
    </row>
    <row r="12" spans="1:7" ht="14.25" customHeight="1">
      <c r="A12" s="27" t="s">
        <v>8</v>
      </c>
      <c r="B12" s="56">
        <v>0</v>
      </c>
      <c r="C12" s="56">
        <v>0</v>
      </c>
      <c r="D12" s="56">
        <v>0</v>
      </c>
      <c r="E12" s="67">
        <v>16</v>
      </c>
      <c r="F12" s="244">
        <v>3229</v>
      </c>
      <c r="G12" s="65">
        <v>388</v>
      </c>
    </row>
    <row r="13" spans="1:7" ht="14.25" customHeight="1">
      <c r="A13" s="27" t="s">
        <v>9</v>
      </c>
      <c r="B13" s="56">
        <v>0</v>
      </c>
      <c r="C13" s="56">
        <v>0</v>
      </c>
      <c r="D13" s="56">
        <v>0</v>
      </c>
      <c r="E13" s="64">
        <v>2</v>
      </c>
      <c r="F13" s="269" t="s">
        <v>136</v>
      </c>
      <c r="G13" s="269" t="s">
        <v>136</v>
      </c>
    </row>
    <row r="14" spans="1:7" ht="14.25" customHeight="1">
      <c r="A14" s="27" t="s">
        <v>10</v>
      </c>
      <c r="B14" s="56">
        <v>0</v>
      </c>
      <c r="C14" s="56">
        <v>0</v>
      </c>
      <c r="D14" s="56">
        <v>0</v>
      </c>
      <c r="E14" s="67">
        <v>3</v>
      </c>
      <c r="F14" s="55">
        <v>428</v>
      </c>
      <c r="G14" s="65">
        <v>49</v>
      </c>
    </row>
    <row r="15" spans="1:7" ht="14.25" customHeight="1">
      <c r="A15" s="27" t="s">
        <v>11</v>
      </c>
      <c r="B15" s="56">
        <v>0</v>
      </c>
      <c r="C15" s="56">
        <v>0</v>
      </c>
      <c r="D15" s="56">
        <v>0</v>
      </c>
      <c r="E15" s="64">
        <v>4</v>
      </c>
      <c r="F15" s="55">
        <v>409</v>
      </c>
      <c r="G15" s="65">
        <v>63</v>
      </c>
    </row>
    <row r="16" spans="1:7" ht="14.25" customHeight="1">
      <c r="A16" s="27" t="s">
        <v>80</v>
      </c>
      <c r="B16" s="56">
        <v>0</v>
      </c>
      <c r="C16" s="56">
        <v>0</v>
      </c>
      <c r="D16" s="56">
        <v>0</v>
      </c>
      <c r="E16" s="58">
        <v>0</v>
      </c>
      <c r="F16" s="56">
        <v>0</v>
      </c>
      <c r="G16" s="57">
        <v>0</v>
      </c>
    </row>
    <row r="17" spans="1:7" ht="14.25" customHeight="1">
      <c r="A17" s="27" t="s">
        <v>12</v>
      </c>
      <c r="B17" s="56">
        <v>0</v>
      </c>
      <c r="C17" s="56">
        <v>0</v>
      </c>
      <c r="D17" s="56">
        <v>0</v>
      </c>
      <c r="E17" s="64">
        <v>5</v>
      </c>
      <c r="F17" s="55">
        <v>861</v>
      </c>
      <c r="G17" s="68">
        <v>97</v>
      </c>
    </row>
    <row r="18" spans="1:7" ht="14.25" customHeight="1">
      <c r="A18" s="27" t="s">
        <v>13</v>
      </c>
      <c r="B18" s="56">
        <v>0</v>
      </c>
      <c r="C18" s="56">
        <v>0</v>
      </c>
      <c r="D18" s="56">
        <v>0</v>
      </c>
      <c r="E18" s="103">
        <v>1</v>
      </c>
      <c r="F18" s="269" t="s">
        <v>136</v>
      </c>
      <c r="G18" s="269" t="s">
        <v>136</v>
      </c>
    </row>
    <row r="19" spans="1:7" ht="14.25" customHeight="1">
      <c r="A19" s="27" t="s">
        <v>14</v>
      </c>
      <c r="B19" s="56">
        <v>0</v>
      </c>
      <c r="C19" s="56">
        <v>0</v>
      </c>
      <c r="D19" s="56">
        <v>0</v>
      </c>
      <c r="E19" s="64">
        <v>1</v>
      </c>
      <c r="F19" s="269" t="s">
        <v>136</v>
      </c>
      <c r="G19" s="269" t="s">
        <v>136</v>
      </c>
    </row>
    <row r="20" spans="1:7" ht="14.25" customHeight="1">
      <c r="A20" s="27" t="s">
        <v>15</v>
      </c>
      <c r="B20" s="56">
        <v>0</v>
      </c>
      <c r="C20" s="56">
        <v>0</v>
      </c>
      <c r="D20" s="56">
        <v>0</v>
      </c>
      <c r="E20" s="64">
        <v>2</v>
      </c>
      <c r="F20" s="269" t="s">
        <v>136</v>
      </c>
      <c r="G20" s="269" t="s">
        <v>136</v>
      </c>
    </row>
    <row r="21" spans="1:7" ht="14.25" customHeight="1">
      <c r="A21" s="27" t="s">
        <v>16</v>
      </c>
      <c r="B21" s="56">
        <v>0</v>
      </c>
      <c r="C21" s="56">
        <v>0</v>
      </c>
      <c r="D21" s="56">
        <v>0</v>
      </c>
      <c r="E21" s="64">
        <v>4</v>
      </c>
      <c r="F21" s="55">
        <v>504</v>
      </c>
      <c r="G21" s="65">
        <v>87</v>
      </c>
    </row>
    <row r="22" spans="1:7" ht="14.25" customHeight="1">
      <c r="A22" s="27" t="s">
        <v>17</v>
      </c>
      <c r="B22" s="56">
        <v>0</v>
      </c>
      <c r="C22" s="56">
        <v>0</v>
      </c>
      <c r="D22" s="56">
        <v>0</v>
      </c>
      <c r="E22" s="64">
        <v>3</v>
      </c>
      <c r="F22" s="68">
        <v>295</v>
      </c>
      <c r="G22" s="68">
        <v>59</v>
      </c>
    </row>
    <row r="23" spans="1:7" ht="14.25" customHeight="1">
      <c r="A23" s="27" t="s">
        <v>18</v>
      </c>
      <c r="B23" s="63">
        <v>2</v>
      </c>
      <c r="C23" s="63">
        <v>209</v>
      </c>
      <c r="D23" s="63">
        <v>24</v>
      </c>
      <c r="E23" s="56">
        <v>0</v>
      </c>
      <c r="F23" s="58">
        <v>0</v>
      </c>
      <c r="G23" s="57">
        <v>0</v>
      </c>
    </row>
    <row r="24" spans="1:7" ht="14.25" customHeight="1">
      <c r="A24" s="27" t="s">
        <v>19</v>
      </c>
      <c r="B24" s="56">
        <v>0</v>
      </c>
      <c r="C24" s="56">
        <v>0</v>
      </c>
      <c r="D24" s="56">
        <v>0</v>
      </c>
      <c r="E24" s="64">
        <v>1</v>
      </c>
      <c r="F24" s="269" t="s">
        <v>136</v>
      </c>
      <c r="G24" s="269" t="s">
        <v>136</v>
      </c>
    </row>
    <row r="25" spans="1:7" ht="14.25" customHeight="1">
      <c r="A25" s="27" t="s">
        <v>20</v>
      </c>
      <c r="B25" s="56">
        <v>0</v>
      </c>
      <c r="C25" s="56">
        <v>0</v>
      </c>
      <c r="D25" s="56">
        <v>0</v>
      </c>
      <c r="E25" s="56">
        <v>0</v>
      </c>
      <c r="F25" s="58">
        <v>0</v>
      </c>
      <c r="G25" s="57">
        <v>0</v>
      </c>
    </row>
    <row r="26" spans="1:7" ht="14.25" customHeight="1">
      <c r="A26" s="27" t="s">
        <v>21</v>
      </c>
      <c r="B26" s="56">
        <v>0</v>
      </c>
      <c r="C26" s="56">
        <v>0</v>
      </c>
      <c r="D26" s="56">
        <v>0</v>
      </c>
      <c r="E26" s="67">
        <v>8</v>
      </c>
      <c r="F26" s="55">
        <v>845</v>
      </c>
      <c r="G26" s="65">
        <v>138</v>
      </c>
    </row>
    <row r="27" spans="1:7" ht="14.25" customHeight="1">
      <c r="A27" s="27" t="s">
        <v>52</v>
      </c>
      <c r="B27" s="56">
        <v>0</v>
      </c>
      <c r="C27" s="56">
        <v>0</v>
      </c>
      <c r="D27" s="56">
        <v>0</v>
      </c>
      <c r="E27" s="58">
        <v>0</v>
      </c>
      <c r="F27" s="56">
        <v>0</v>
      </c>
      <c r="G27" s="57">
        <v>0</v>
      </c>
    </row>
    <row r="28" spans="1:7" ht="14.25" customHeight="1">
      <c r="A28" s="27" t="s">
        <v>22</v>
      </c>
      <c r="B28" s="56">
        <v>0</v>
      </c>
      <c r="C28" s="56">
        <v>0</v>
      </c>
      <c r="D28" s="56">
        <v>0</v>
      </c>
      <c r="E28" s="58">
        <v>0</v>
      </c>
      <c r="F28" s="56">
        <v>0</v>
      </c>
      <c r="G28" s="57">
        <v>0</v>
      </c>
    </row>
    <row r="29" spans="1:7" ht="14.25" customHeight="1">
      <c r="A29" s="30" t="s">
        <v>23</v>
      </c>
      <c r="B29" s="69">
        <v>1</v>
      </c>
      <c r="C29" s="69">
        <v>319</v>
      </c>
      <c r="D29" s="69">
        <v>49</v>
      </c>
      <c r="E29" s="99">
        <v>0</v>
      </c>
      <c r="F29" s="81">
        <v>0</v>
      </c>
      <c r="G29" s="80">
        <v>0</v>
      </c>
    </row>
    <row r="30" ht="11.25" customHeight="1">
      <c r="A30" s="23" t="s">
        <v>53</v>
      </c>
    </row>
    <row r="31" ht="11.25" customHeight="1">
      <c r="A31" s="23" t="s">
        <v>116</v>
      </c>
    </row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</sheetData>
  <sheetProtection/>
  <mergeCells count="3">
    <mergeCell ref="A2:A3"/>
    <mergeCell ref="B2:D2"/>
    <mergeCell ref="E2:G2"/>
  </mergeCells>
  <printOptions horizontalCentered="1"/>
  <pageMargins left="0.2755905511811024" right="0.2755905511811024" top="0.3937007874015748" bottom="0.5118110236220472" header="0.2755905511811024" footer="0.2362204724409449"/>
  <pageSetup firstPageNumber="40" useFirstPageNumber="1" horizontalDpi="600" verticalDpi="600" orientation="portrait" paperSize="9" scale="185" r:id="rId1"/>
  <headerFooter alignWithMargins="0">
    <oddFooter>&amp;C&amp;"ＭＳ 明朝,標準"&amp;9－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/>
  </sheetPr>
  <dimension ref="A1:G33"/>
  <sheetViews>
    <sheetView zoomScale="150" zoomScaleNormal="150" zoomScalePageLayoutView="0" workbookViewId="0" topLeftCell="A1">
      <selection activeCell="F31" sqref="F31:G31"/>
    </sheetView>
  </sheetViews>
  <sheetFormatPr defaultColWidth="9.00390625" defaultRowHeight="13.5"/>
  <cols>
    <col min="1" max="1" width="9.875" style="23" customWidth="1"/>
    <col min="2" max="7" width="6.00390625" style="23" customWidth="1"/>
    <col min="8" max="16384" width="9.00390625" style="23" customWidth="1"/>
  </cols>
  <sheetData>
    <row r="1" spans="1:7" ht="12.75" customHeight="1">
      <c r="A1" s="331" t="s">
        <v>82</v>
      </c>
      <c r="B1" s="333" t="s">
        <v>83</v>
      </c>
      <c r="C1" s="333"/>
      <c r="D1" s="333"/>
      <c r="E1" s="333" t="s">
        <v>84</v>
      </c>
      <c r="F1" s="333"/>
      <c r="G1" s="334"/>
    </row>
    <row r="2" spans="1:7" ht="21">
      <c r="A2" s="335"/>
      <c r="B2" s="89" t="s">
        <v>85</v>
      </c>
      <c r="C2" s="24" t="s">
        <v>86</v>
      </c>
      <c r="D2" s="25" t="s">
        <v>87</v>
      </c>
      <c r="E2" s="24" t="s">
        <v>85</v>
      </c>
      <c r="F2" s="24" t="s">
        <v>86</v>
      </c>
      <c r="G2" s="26" t="s">
        <v>87</v>
      </c>
    </row>
    <row r="3" spans="1:7" ht="13.5" customHeight="1">
      <c r="A3" s="27" t="s">
        <v>24</v>
      </c>
      <c r="B3" s="92">
        <v>0</v>
      </c>
      <c r="C3" s="53">
        <v>0</v>
      </c>
      <c r="D3" s="53">
        <v>0</v>
      </c>
      <c r="E3" s="92">
        <v>0</v>
      </c>
      <c r="F3" s="53">
        <v>0</v>
      </c>
      <c r="G3" s="54">
        <v>0</v>
      </c>
    </row>
    <row r="4" spans="1:7" ht="13.5" customHeight="1">
      <c r="A4" s="27" t="s">
        <v>25</v>
      </c>
      <c r="B4" s="56">
        <v>0</v>
      </c>
      <c r="C4" s="41">
        <v>0</v>
      </c>
      <c r="D4" s="41">
        <v>0</v>
      </c>
      <c r="E4" s="56">
        <v>0</v>
      </c>
      <c r="F4" s="41">
        <v>0</v>
      </c>
      <c r="G4" s="54">
        <v>0</v>
      </c>
    </row>
    <row r="5" spans="1:7" ht="13.5" customHeight="1">
      <c r="A5" s="27" t="s">
        <v>26</v>
      </c>
      <c r="B5" s="56">
        <v>0</v>
      </c>
      <c r="C5" s="41">
        <v>0</v>
      </c>
      <c r="D5" s="41">
        <v>0</v>
      </c>
      <c r="E5" s="63">
        <v>1</v>
      </c>
      <c r="F5" s="269" t="s">
        <v>136</v>
      </c>
      <c r="G5" s="269" t="s">
        <v>136</v>
      </c>
    </row>
    <row r="6" spans="1:7" ht="13.5" customHeight="1">
      <c r="A6" s="27" t="s">
        <v>27</v>
      </c>
      <c r="B6" s="103">
        <v>2</v>
      </c>
      <c r="C6" s="63">
        <v>151</v>
      </c>
      <c r="D6" s="55">
        <v>21</v>
      </c>
      <c r="E6" s="63">
        <v>1</v>
      </c>
      <c r="F6" s="269" t="s">
        <v>136</v>
      </c>
      <c r="G6" s="269" t="s">
        <v>136</v>
      </c>
    </row>
    <row r="7" spans="1:7" ht="13.5" customHeight="1">
      <c r="A7" s="27" t="s">
        <v>28</v>
      </c>
      <c r="B7" s="63">
        <v>4</v>
      </c>
      <c r="C7" s="63">
        <v>482</v>
      </c>
      <c r="D7" s="63">
        <v>67</v>
      </c>
      <c r="E7" s="56">
        <v>0</v>
      </c>
      <c r="F7" s="41">
        <v>0</v>
      </c>
      <c r="G7" s="54">
        <v>0</v>
      </c>
    </row>
    <row r="8" spans="1:7" ht="13.5" customHeight="1">
      <c r="A8" s="27" t="s">
        <v>88</v>
      </c>
      <c r="B8" s="56">
        <v>0</v>
      </c>
      <c r="C8" s="41">
        <v>0</v>
      </c>
      <c r="D8" s="41">
        <v>0</v>
      </c>
      <c r="E8" s="56">
        <v>0</v>
      </c>
      <c r="F8" s="41">
        <v>0</v>
      </c>
      <c r="G8" s="54">
        <v>0</v>
      </c>
    </row>
    <row r="9" spans="1:7" ht="13.5" customHeight="1">
      <c r="A9" s="27" t="s">
        <v>29</v>
      </c>
      <c r="B9" s="63">
        <v>2</v>
      </c>
      <c r="C9" s="63">
        <v>189</v>
      </c>
      <c r="D9" s="63">
        <v>35</v>
      </c>
      <c r="E9" s="56">
        <v>0</v>
      </c>
      <c r="F9" s="41">
        <v>0</v>
      </c>
      <c r="G9" s="54">
        <v>0</v>
      </c>
    </row>
    <row r="10" spans="1:7" ht="13.5" customHeight="1">
      <c r="A10" s="27" t="s">
        <v>30</v>
      </c>
      <c r="B10" s="56">
        <v>0</v>
      </c>
      <c r="C10" s="41">
        <v>0</v>
      </c>
      <c r="D10" s="41">
        <v>0</v>
      </c>
      <c r="E10" s="56">
        <v>0</v>
      </c>
      <c r="F10" s="41">
        <v>0</v>
      </c>
      <c r="G10" s="54">
        <v>0</v>
      </c>
    </row>
    <row r="11" spans="1:7" ht="13.5" customHeight="1">
      <c r="A11" s="27" t="s">
        <v>31</v>
      </c>
      <c r="B11" s="56">
        <v>0</v>
      </c>
      <c r="C11" s="41">
        <v>0</v>
      </c>
      <c r="D11" s="41">
        <v>0</v>
      </c>
      <c r="E11" s="56">
        <v>0</v>
      </c>
      <c r="F11" s="41">
        <v>0</v>
      </c>
      <c r="G11" s="54">
        <v>0</v>
      </c>
    </row>
    <row r="12" spans="1:7" ht="13.5" customHeight="1">
      <c r="A12" s="27" t="s">
        <v>32</v>
      </c>
      <c r="B12" s="56">
        <v>0</v>
      </c>
      <c r="C12" s="41">
        <v>0</v>
      </c>
      <c r="D12" s="41">
        <v>0</v>
      </c>
      <c r="E12" s="63">
        <v>3</v>
      </c>
      <c r="F12" s="55">
        <v>618</v>
      </c>
      <c r="G12" s="67">
        <v>107</v>
      </c>
    </row>
    <row r="13" spans="1:7" ht="13.5" customHeight="1">
      <c r="A13" s="27" t="s">
        <v>33</v>
      </c>
      <c r="B13" s="56">
        <v>0</v>
      </c>
      <c r="C13" s="41">
        <v>0</v>
      </c>
      <c r="D13" s="41">
        <v>0</v>
      </c>
      <c r="E13" s="56">
        <v>0</v>
      </c>
      <c r="F13" s="41">
        <v>0</v>
      </c>
      <c r="G13" s="54">
        <v>0</v>
      </c>
    </row>
    <row r="14" spans="1:7" ht="13.5" customHeight="1">
      <c r="A14" s="27" t="s">
        <v>34</v>
      </c>
      <c r="B14" s="56">
        <v>0</v>
      </c>
      <c r="C14" s="41">
        <v>0</v>
      </c>
      <c r="D14" s="41">
        <v>0</v>
      </c>
      <c r="E14" s="56">
        <v>0</v>
      </c>
      <c r="F14" s="41">
        <v>0</v>
      </c>
      <c r="G14" s="54">
        <v>0</v>
      </c>
    </row>
    <row r="15" spans="1:7" ht="13.5" customHeight="1">
      <c r="A15" s="27" t="s">
        <v>35</v>
      </c>
      <c r="B15" s="63">
        <v>1</v>
      </c>
      <c r="C15" s="63">
        <v>108</v>
      </c>
      <c r="D15" s="63">
        <v>22</v>
      </c>
      <c r="E15" s="56">
        <v>0</v>
      </c>
      <c r="F15" s="41">
        <v>0</v>
      </c>
      <c r="G15" s="54">
        <v>0</v>
      </c>
    </row>
    <row r="16" spans="1:7" ht="13.5" customHeight="1">
      <c r="A16" s="27" t="s">
        <v>36</v>
      </c>
      <c r="B16" s="56">
        <v>0</v>
      </c>
      <c r="C16" s="41">
        <v>0</v>
      </c>
      <c r="D16" s="41">
        <v>0</v>
      </c>
      <c r="E16" s="56">
        <v>0</v>
      </c>
      <c r="F16" s="41">
        <v>0</v>
      </c>
      <c r="G16" s="54">
        <v>0</v>
      </c>
    </row>
    <row r="17" spans="1:7" ht="13.5" customHeight="1">
      <c r="A17" s="27" t="s">
        <v>37</v>
      </c>
      <c r="B17" s="63">
        <v>1</v>
      </c>
      <c r="C17" s="63">
        <v>153</v>
      </c>
      <c r="D17" s="63">
        <v>23</v>
      </c>
      <c r="E17" s="56">
        <v>0</v>
      </c>
      <c r="F17" s="41">
        <v>0</v>
      </c>
      <c r="G17" s="54">
        <v>0</v>
      </c>
    </row>
    <row r="18" spans="1:7" ht="13.5" customHeight="1">
      <c r="A18" s="27" t="s">
        <v>38</v>
      </c>
      <c r="B18" s="56">
        <v>0</v>
      </c>
      <c r="C18" s="41">
        <v>0</v>
      </c>
      <c r="D18" s="41">
        <v>0</v>
      </c>
      <c r="E18" s="56">
        <v>0</v>
      </c>
      <c r="F18" s="41">
        <v>0</v>
      </c>
      <c r="G18" s="54">
        <v>0</v>
      </c>
    </row>
    <row r="19" spans="1:7" ht="13.5" customHeight="1">
      <c r="A19" s="27" t="s">
        <v>39</v>
      </c>
      <c r="B19" s="103">
        <v>1</v>
      </c>
      <c r="C19" s="55">
        <v>140</v>
      </c>
      <c r="D19" s="55">
        <v>30</v>
      </c>
      <c r="E19" s="56">
        <v>0</v>
      </c>
      <c r="F19" s="41">
        <v>0</v>
      </c>
      <c r="G19" s="54">
        <v>0</v>
      </c>
    </row>
    <row r="20" spans="1:7" ht="13.5" customHeight="1">
      <c r="A20" s="27" t="s">
        <v>90</v>
      </c>
      <c r="B20" s="56">
        <v>0</v>
      </c>
      <c r="C20" s="41">
        <v>0</v>
      </c>
      <c r="D20" s="41">
        <v>0</v>
      </c>
      <c r="E20" s="56">
        <v>0</v>
      </c>
      <c r="F20" s="41">
        <v>0</v>
      </c>
      <c r="G20" s="54">
        <v>0</v>
      </c>
    </row>
    <row r="21" spans="1:7" ht="13.5" customHeight="1">
      <c r="A21" s="27" t="s">
        <v>40</v>
      </c>
      <c r="B21" s="56">
        <v>0</v>
      </c>
      <c r="C21" s="41">
        <v>0</v>
      </c>
      <c r="D21" s="41">
        <v>0</v>
      </c>
      <c r="E21" s="56">
        <v>0</v>
      </c>
      <c r="F21" s="41">
        <v>0</v>
      </c>
      <c r="G21" s="54">
        <v>0</v>
      </c>
    </row>
    <row r="22" spans="1:7" ht="13.5" customHeight="1">
      <c r="A22" s="27" t="s">
        <v>41</v>
      </c>
      <c r="B22" s="56">
        <v>0</v>
      </c>
      <c r="C22" s="41">
        <v>0</v>
      </c>
      <c r="D22" s="41">
        <v>0</v>
      </c>
      <c r="E22" s="56">
        <v>0</v>
      </c>
      <c r="F22" s="41">
        <v>0</v>
      </c>
      <c r="G22" s="54">
        <v>0</v>
      </c>
    </row>
    <row r="23" spans="1:7" ht="13.5" customHeight="1">
      <c r="A23" s="27" t="s">
        <v>42</v>
      </c>
      <c r="B23" s="63">
        <v>6</v>
      </c>
      <c r="C23" s="63">
        <v>576</v>
      </c>
      <c r="D23" s="63">
        <v>115</v>
      </c>
      <c r="E23" s="63">
        <v>2</v>
      </c>
      <c r="F23" s="269" t="s">
        <v>136</v>
      </c>
      <c r="G23" s="269" t="s">
        <v>136</v>
      </c>
    </row>
    <row r="24" spans="1:7" ht="13.5" customHeight="1">
      <c r="A24" s="27" t="s">
        <v>43</v>
      </c>
      <c r="B24" s="63">
        <v>3</v>
      </c>
      <c r="C24" s="63">
        <v>209</v>
      </c>
      <c r="D24" s="63">
        <v>46</v>
      </c>
      <c r="E24" s="56">
        <v>0</v>
      </c>
      <c r="F24" s="41">
        <v>0</v>
      </c>
      <c r="G24" s="54">
        <v>0</v>
      </c>
    </row>
    <row r="25" spans="1:7" ht="13.5" customHeight="1">
      <c r="A25" s="27" t="s">
        <v>44</v>
      </c>
      <c r="B25" s="63">
        <v>6</v>
      </c>
      <c r="C25" s="63">
        <v>374</v>
      </c>
      <c r="D25" s="63">
        <v>73</v>
      </c>
      <c r="E25" s="63">
        <v>1</v>
      </c>
      <c r="F25" s="269" t="s">
        <v>136</v>
      </c>
      <c r="G25" s="269" t="s">
        <v>136</v>
      </c>
    </row>
    <row r="26" spans="1:7" ht="13.5" customHeight="1">
      <c r="A26" s="27" t="s">
        <v>45</v>
      </c>
      <c r="B26" s="56">
        <v>0</v>
      </c>
      <c r="C26" s="41">
        <v>0</v>
      </c>
      <c r="D26" s="41">
        <v>0</v>
      </c>
      <c r="E26" s="63">
        <v>1</v>
      </c>
      <c r="F26" s="269" t="s">
        <v>136</v>
      </c>
      <c r="G26" s="269" t="s">
        <v>136</v>
      </c>
    </row>
    <row r="27" spans="1:7" ht="13.5" customHeight="1">
      <c r="A27" s="27" t="s">
        <v>46</v>
      </c>
      <c r="B27" s="56">
        <v>0</v>
      </c>
      <c r="C27" s="41">
        <v>0</v>
      </c>
      <c r="D27" s="41">
        <v>0</v>
      </c>
      <c r="E27" s="56">
        <v>0</v>
      </c>
      <c r="F27" s="41">
        <v>0</v>
      </c>
      <c r="G27" s="54">
        <v>0</v>
      </c>
    </row>
    <row r="28" spans="1:7" ht="13.5" customHeight="1">
      <c r="A28" s="27" t="s">
        <v>47</v>
      </c>
      <c r="B28" s="56">
        <v>0</v>
      </c>
      <c r="C28" s="41">
        <v>0</v>
      </c>
      <c r="D28" s="41">
        <v>0</v>
      </c>
      <c r="E28" s="55">
        <v>8</v>
      </c>
      <c r="F28" s="63">
        <v>1111</v>
      </c>
      <c r="G28" s="64">
        <v>181</v>
      </c>
    </row>
    <row r="29" spans="1:7" ht="13.5" customHeight="1">
      <c r="A29" s="27" t="s">
        <v>48</v>
      </c>
      <c r="B29" s="56">
        <v>0</v>
      </c>
      <c r="C29" s="41">
        <v>0</v>
      </c>
      <c r="D29" s="41">
        <v>0</v>
      </c>
      <c r="E29" s="56">
        <v>0</v>
      </c>
      <c r="F29" s="41">
        <v>0</v>
      </c>
      <c r="G29" s="54">
        <v>0</v>
      </c>
    </row>
    <row r="30" spans="1:7" ht="13.5" customHeight="1">
      <c r="A30" s="27" t="s">
        <v>49</v>
      </c>
      <c r="B30" s="56">
        <v>0</v>
      </c>
      <c r="C30" s="41">
        <v>0</v>
      </c>
      <c r="D30" s="41">
        <v>0</v>
      </c>
      <c r="E30" s="56">
        <v>0</v>
      </c>
      <c r="F30" s="41">
        <v>0</v>
      </c>
      <c r="G30" s="54">
        <v>0</v>
      </c>
    </row>
    <row r="31" spans="1:7" ht="13.5" customHeight="1">
      <c r="A31" s="27" t="s">
        <v>81</v>
      </c>
      <c r="B31" s="56">
        <v>0</v>
      </c>
      <c r="C31" s="41">
        <v>0</v>
      </c>
      <c r="D31" s="41">
        <v>0</v>
      </c>
      <c r="E31" s="63">
        <v>1</v>
      </c>
      <c r="F31" s="269" t="s">
        <v>136</v>
      </c>
      <c r="G31" s="269" t="s">
        <v>136</v>
      </c>
    </row>
    <row r="32" spans="1:7" ht="22.5" customHeight="1">
      <c r="A32" s="27" t="s">
        <v>50</v>
      </c>
      <c r="B32" s="56">
        <v>0</v>
      </c>
      <c r="C32" s="41">
        <v>0</v>
      </c>
      <c r="D32" s="41">
        <v>0</v>
      </c>
      <c r="E32" s="63">
        <v>10</v>
      </c>
      <c r="F32" s="62">
        <v>1453</v>
      </c>
      <c r="G32" s="98">
        <v>284</v>
      </c>
    </row>
    <row r="33" spans="1:7" ht="4.5" customHeight="1">
      <c r="A33" s="31"/>
      <c r="B33" s="17"/>
      <c r="C33" s="17"/>
      <c r="D33" s="17"/>
      <c r="E33" s="17"/>
      <c r="F33" s="17"/>
      <c r="G33" s="104"/>
    </row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</sheetData>
  <sheetProtection/>
  <mergeCells count="3">
    <mergeCell ref="A1:A2"/>
    <mergeCell ref="B1:D1"/>
    <mergeCell ref="E1:G1"/>
  </mergeCells>
  <printOptions horizontalCentered="1"/>
  <pageMargins left="0.2755905511811024" right="0.2755905511811024" top="0.3937007874015748" bottom="0.5118110236220472" header="0.2755905511811024" footer="0.2362204724409449"/>
  <pageSetup firstPageNumber="41" useFirstPageNumber="1" horizontalDpi="600" verticalDpi="600" orientation="portrait" paperSize="9" scale="180" r:id="rId1"/>
  <headerFooter alignWithMargins="0">
    <oddFooter>&amp;C&amp;"ＭＳ 明朝,標準"&amp;9－ &amp;P 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40"/>
  <sheetViews>
    <sheetView zoomScale="145" zoomScaleNormal="145" workbookViewId="0" topLeftCell="A1">
      <pane xSplit="1" ySplit="4" topLeftCell="B5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M26" sqref="M26"/>
    </sheetView>
  </sheetViews>
  <sheetFormatPr defaultColWidth="9.00390625" defaultRowHeight="13.5"/>
  <cols>
    <col min="1" max="1" width="9.625" style="113" customWidth="1"/>
    <col min="2" max="3" width="3.00390625" style="113" customWidth="1"/>
    <col min="4" max="4" width="1.625" style="113" customWidth="1"/>
    <col min="5" max="6" width="4.75390625" style="120" customWidth="1"/>
    <col min="7" max="7" width="1.875" style="113" customWidth="1"/>
    <col min="8" max="8" width="4.00390625" style="120" customWidth="1"/>
    <col min="9" max="9" width="4.75390625" style="120" customWidth="1"/>
    <col min="10" max="10" width="4.00390625" style="120" customWidth="1"/>
    <col min="11" max="11" width="4.75390625" style="120" customWidth="1"/>
    <col min="12" max="12" width="4.875" style="120" customWidth="1"/>
    <col min="13" max="13" width="5.00390625" style="120" customWidth="1"/>
    <col min="14" max="16" width="5.75390625" style="120" customWidth="1"/>
    <col min="17" max="18" width="4.50390625" style="113" customWidth="1"/>
    <col min="19" max="20" width="4.875" style="113" customWidth="1"/>
    <col min="21" max="21" width="4.50390625" style="113" customWidth="1"/>
    <col min="22" max="16384" width="9.00390625" style="113" customWidth="1"/>
  </cols>
  <sheetData>
    <row r="1" spans="1:16" s="112" customFormat="1" ht="11.25" customHeight="1">
      <c r="A1" s="108" t="s">
        <v>93</v>
      </c>
      <c r="B1" s="108"/>
      <c r="C1" s="108"/>
      <c r="D1" s="108"/>
      <c r="E1" s="109"/>
      <c r="F1" s="109"/>
      <c r="G1" s="108"/>
      <c r="H1" s="110"/>
      <c r="I1" s="110"/>
      <c r="J1" s="110"/>
      <c r="K1" s="110"/>
      <c r="L1" s="111"/>
      <c r="M1" s="110"/>
      <c r="N1" s="110"/>
      <c r="O1" s="110"/>
      <c r="P1" s="110"/>
    </row>
    <row r="2" spans="1:20" ht="19.5" customHeight="1">
      <c r="A2" s="336" t="s">
        <v>54</v>
      </c>
      <c r="B2" s="338" t="s">
        <v>102</v>
      </c>
      <c r="C2" s="339"/>
      <c r="D2" s="340"/>
      <c r="E2" s="341" t="s">
        <v>127</v>
      </c>
      <c r="F2" s="341"/>
      <c r="G2" s="341"/>
      <c r="H2" s="341"/>
      <c r="I2" s="342" t="s">
        <v>56</v>
      </c>
      <c r="J2" s="342"/>
      <c r="K2" s="343"/>
      <c r="L2" s="348" t="s">
        <v>115</v>
      </c>
      <c r="M2" s="350" t="s">
        <v>123</v>
      </c>
      <c r="N2" s="342" t="s">
        <v>57</v>
      </c>
      <c r="O2" s="352"/>
      <c r="P2" s="352"/>
      <c r="Q2" s="344" t="s">
        <v>103</v>
      </c>
      <c r="R2" s="353"/>
      <c r="S2" s="344" t="s">
        <v>104</v>
      </c>
      <c r="T2" s="346" t="s">
        <v>105</v>
      </c>
    </row>
    <row r="3" spans="1:20" ht="19.5" customHeight="1">
      <c r="A3" s="337"/>
      <c r="B3" s="89" t="s">
        <v>58</v>
      </c>
      <c r="C3" s="89" t="s">
        <v>59</v>
      </c>
      <c r="D3" s="114" t="s">
        <v>60</v>
      </c>
      <c r="E3" s="115" t="s">
        <v>58</v>
      </c>
      <c r="F3" s="115" t="s">
        <v>61</v>
      </c>
      <c r="G3" s="114" t="s">
        <v>62</v>
      </c>
      <c r="H3" s="115" t="s">
        <v>63</v>
      </c>
      <c r="I3" s="115" t="s">
        <v>58</v>
      </c>
      <c r="J3" s="115" t="s">
        <v>64</v>
      </c>
      <c r="K3" s="116" t="s">
        <v>65</v>
      </c>
      <c r="L3" s="349"/>
      <c r="M3" s="351"/>
      <c r="N3" s="115" t="s">
        <v>58</v>
      </c>
      <c r="O3" s="115" t="s">
        <v>64</v>
      </c>
      <c r="P3" s="115" t="s">
        <v>65</v>
      </c>
      <c r="Q3" s="105" t="s">
        <v>106</v>
      </c>
      <c r="R3" s="105" t="s">
        <v>98</v>
      </c>
      <c r="S3" s="345"/>
      <c r="T3" s="347"/>
    </row>
    <row r="4" spans="1:20" ht="4.5" customHeight="1">
      <c r="A4" s="117"/>
      <c r="B4" s="118"/>
      <c r="C4" s="118"/>
      <c r="D4" s="118"/>
      <c r="E4" s="119"/>
      <c r="F4" s="119"/>
      <c r="G4" s="118"/>
      <c r="H4" s="119"/>
      <c r="I4" s="119"/>
      <c r="J4" s="119"/>
      <c r="L4" s="121"/>
      <c r="M4" s="119"/>
      <c r="N4" s="119"/>
      <c r="O4" s="119"/>
      <c r="P4" s="119"/>
      <c r="Q4" s="118"/>
      <c r="R4" s="118"/>
      <c r="S4" s="118"/>
      <c r="T4" s="122"/>
    </row>
    <row r="5" spans="1:20" s="129" customFormat="1" ht="10.5" customHeight="1">
      <c r="A5" s="123" t="s">
        <v>126</v>
      </c>
      <c r="B5" s="137">
        <v>748</v>
      </c>
      <c r="C5" s="137">
        <v>745</v>
      </c>
      <c r="D5" s="137">
        <v>3</v>
      </c>
      <c r="E5" s="137">
        <v>12166</v>
      </c>
      <c r="F5" s="137">
        <v>10220</v>
      </c>
      <c r="G5" s="137">
        <v>30</v>
      </c>
      <c r="H5" s="137">
        <v>1916</v>
      </c>
      <c r="I5" s="137">
        <v>18312</v>
      </c>
      <c r="J5" s="137">
        <v>7024</v>
      </c>
      <c r="K5" s="159">
        <v>11288</v>
      </c>
      <c r="L5" s="160">
        <v>854</v>
      </c>
      <c r="M5" s="137">
        <v>119</v>
      </c>
      <c r="N5" s="137">
        <v>299247</v>
      </c>
      <c r="O5" s="137">
        <v>153332</v>
      </c>
      <c r="P5" s="137">
        <v>145915</v>
      </c>
      <c r="Q5" s="161">
        <v>16.2647058823529</v>
      </c>
      <c r="R5" s="161">
        <v>400.06283422459893</v>
      </c>
      <c r="S5" s="162">
        <v>24.596991615978958</v>
      </c>
      <c r="T5" s="163">
        <v>16.341579292267365</v>
      </c>
    </row>
    <row r="6" spans="1:20" ht="9.75" customHeight="1">
      <c r="A6" s="123"/>
      <c r="B6" s="137"/>
      <c r="C6" s="137"/>
      <c r="D6" s="137"/>
      <c r="E6" s="137"/>
      <c r="F6" s="137"/>
      <c r="G6" s="137"/>
      <c r="H6" s="137"/>
      <c r="I6" s="137"/>
      <c r="J6" s="137"/>
      <c r="K6" s="159"/>
      <c r="L6" s="160"/>
      <c r="M6" s="137"/>
      <c r="N6" s="137"/>
      <c r="O6" s="137"/>
      <c r="P6" s="137"/>
      <c r="Q6" s="161"/>
      <c r="R6" s="161"/>
      <c r="S6" s="162"/>
      <c r="T6" s="163"/>
    </row>
    <row r="7" spans="1:20" s="129" customFormat="1" ht="10.5" customHeight="1">
      <c r="A7" s="130" t="s">
        <v>135</v>
      </c>
      <c r="B7" s="131">
        <f>SUM(B9,B16,B24,'44-45'!B4,'44-45'!B24,'44-45'!B35)</f>
        <v>745</v>
      </c>
      <c r="C7" s="131">
        <f>SUM(C9,C16,C24,'44-45'!C4,'44-45'!C24,'44-45'!C35)</f>
        <v>743</v>
      </c>
      <c r="D7" s="131">
        <f>SUM(D9,D16,D24,'44-45'!D4,'44-45'!D24,'44-45'!D35)</f>
        <v>2</v>
      </c>
      <c r="E7" s="131">
        <f>SUM(E9,E16,E24,'44-45'!E4,'44-45'!E24,'44-45'!E35)</f>
        <v>12235</v>
      </c>
      <c r="F7" s="131">
        <f>SUM(F9,F16,F24,'44-45'!F4,'44-45'!F24,'44-45'!F35)</f>
        <v>10160</v>
      </c>
      <c r="G7" s="131">
        <f>SUM(G9,G16,G24,'44-45'!G4,'44-45'!G24,'44-45'!G35)</f>
        <v>36</v>
      </c>
      <c r="H7" s="131">
        <f>SUM(H9,H16,H24,'44-45'!H4,'44-45'!H24,'44-45'!H35)</f>
        <v>2039</v>
      </c>
      <c r="I7" s="131">
        <f>SUM(I9,I16,I24,'44-45'!I4,'44-45'!I24,'44-45'!I35)</f>
        <v>18381</v>
      </c>
      <c r="J7" s="131">
        <f>SUM(J9,J16,J24,'44-45'!J4,'44-45'!J24,'44-45'!J35)</f>
        <v>7071</v>
      </c>
      <c r="K7" s="164">
        <f>SUM(K9,K16,K24,'44-45'!K4,'44-45'!K24,'44-45'!K35)</f>
        <v>11310</v>
      </c>
      <c r="L7" s="165">
        <f>SUM(L9,L16,L24,'44-45'!L4,'44-45'!L24,'44-45'!L35)</f>
        <v>861</v>
      </c>
      <c r="M7" s="131">
        <f>SUM(M9,M16,M24,'44-45'!M4,'44-45'!M24,'44-45'!M35)</f>
        <v>124</v>
      </c>
      <c r="N7" s="131">
        <f>SUM(N9,N16,N24,'44-45'!N4,'44-45'!N24,'44-45'!N35)</f>
        <v>295663</v>
      </c>
      <c r="O7" s="131">
        <f>SUM(O9,O16,O24,'44-45'!O4,'44-45'!O24,'44-45'!O35)</f>
        <v>151582</v>
      </c>
      <c r="P7" s="131">
        <f>SUM(P9,P16,P24,'44-45'!P4,'44-45'!P24,'44-45'!P35)</f>
        <v>144081</v>
      </c>
      <c r="Q7" s="134">
        <f>E7/B7</f>
        <v>16.42281879194631</v>
      </c>
      <c r="R7" s="134">
        <f>N7/B7</f>
        <v>396.86308724832213</v>
      </c>
      <c r="S7" s="135">
        <f>N7/E7</f>
        <v>24.16534532080098</v>
      </c>
      <c r="T7" s="136">
        <f>N7/I7</f>
        <v>16.085251074479082</v>
      </c>
    </row>
    <row r="8" spans="1:20" ht="9.75" customHeight="1">
      <c r="A8" s="123"/>
      <c r="B8" s="137"/>
      <c r="C8" s="137"/>
      <c r="D8" s="137"/>
      <c r="E8" s="137"/>
      <c r="F8" s="137"/>
      <c r="G8" s="137"/>
      <c r="H8" s="137"/>
      <c r="I8" s="137"/>
      <c r="J8" s="137"/>
      <c r="K8" s="159"/>
      <c r="L8" s="160"/>
      <c r="M8" s="137"/>
      <c r="N8" s="137"/>
      <c r="O8" s="137"/>
      <c r="P8" s="137"/>
      <c r="Q8" s="161"/>
      <c r="R8" s="161"/>
      <c r="S8" s="162"/>
      <c r="T8" s="163"/>
    </row>
    <row r="9" spans="1:20" s="129" customFormat="1" ht="10.5" customHeight="1">
      <c r="A9" s="130" t="s">
        <v>117</v>
      </c>
      <c r="B9" s="138">
        <f aca="true" t="shared" si="0" ref="B9:G9">SUM(B10:B14)</f>
        <v>145</v>
      </c>
      <c r="C9" s="138">
        <f t="shared" si="0"/>
        <v>145</v>
      </c>
      <c r="D9" s="139">
        <f t="shared" si="0"/>
        <v>0</v>
      </c>
      <c r="E9" s="166">
        <f>SUM(E10:E14)</f>
        <v>2961</v>
      </c>
      <c r="F9" s="166">
        <f t="shared" si="0"/>
        <v>2662</v>
      </c>
      <c r="G9" s="139">
        <f t="shared" si="0"/>
        <v>0</v>
      </c>
      <c r="H9" s="167">
        <f aca="true" t="shared" si="1" ref="H9:P9">SUM(H10:H14)</f>
        <v>299</v>
      </c>
      <c r="I9" s="167">
        <f t="shared" si="1"/>
        <v>4343</v>
      </c>
      <c r="J9" s="167">
        <f t="shared" si="1"/>
        <v>1669</v>
      </c>
      <c r="K9" s="168">
        <f t="shared" si="1"/>
        <v>2674</v>
      </c>
      <c r="L9" s="169">
        <f t="shared" si="1"/>
        <v>182</v>
      </c>
      <c r="M9" s="167">
        <f t="shared" si="1"/>
        <v>27</v>
      </c>
      <c r="N9" s="167">
        <f t="shared" si="1"/>
        <v>81706</v>
      </c>
      <c r="O9" s="167">
        <f t="shared" si="1"/>
        <v>41955</v>
      </c>
      <c r="P9" s="167">
        <f t="shared" si="1"/>
        <v>39751</v>
      </c>
      <c r="Q9" s="134">
        <f aca="true" t="shared" si="2" ref="Q9:Q14">E9/B9</f>
        <v>20.420689655172414</v>
      </c>
      <c r="R9" s="134">
        <f aca="true" t="shared" si="3" ref="R9:R14">N9/B9</f>
        <v>563.4896551724138</v>
      </c>
      <c r="S9" s="135">
        <f aca="true" t="shared" si="4" ref="S9:S14">N9/E9</f>
        <v>27.594056062141167</v>
      </c>
      <c r="T9" s="136">
        <f aca="true" t="shared" si="5" ref="T9:T14">N9/I9</f>
        <v>18.813262721620998</v>
      </c>
    </row>
    <row r="10" spans="1:20" ht="10.5" customHeight="1">
      <c r="A10" s="123" t="s">
        <v>2</v>
      </c>
      <c r="B10" s="106">
        <v>16</v>
      </c>
      <c r="C10" s="106">
        <v>16</v>
      </c>
      <c r="D10" s="145">
        <v>0</v>
      </c>
      <c r="E10" s="170">
        <v>348</v>
      </c>
      <c r="F10" s="170">
        <v>290</v>
      </c>
      <c r="G10" s="145">
        <v>0</v>
      </c>
      <c r="H10" s="171">
        <v>58</v>
      </c>
      <c r="I10" s="171">
        <v>499</v>
      </c>
      <c r="J10" s="171">
        <v>213</v>
      </c>
      <c r="K10" s="172">
        <v>286</v>
      </c>
      <c r="L10" s="173">
        <v>21</v>
      </c>
      <c r="M10" s="148">
        <v>1</v>
      </c>
      <c r="N10" s="171">
        <v>9060</v>
      </c>
      <c r="O10" s="171">
        <v>4665</v>
      </c>
      <c r="P10" s="171">
        <v>4395</v>
      </c>
      <c r="Q10" s="161">
        <f t="shared" si="2"/>
        <v>21.75</v>
      </c>
      <c r="R10" s="161">
        <f t="shared" si="3"/>
        <v>566.25</v>
      </c>
      <c r="S10" s="162">
        <f t="shared" si="4"/>
        <v>26.03448275862069</v>
      </c>
      <c r="T10" s="163">
        <f t="shared" si="5"/>
        <v>18.1563126252505</v>
      </c>
    </row>
    <row r="11" spans="1:20" ht="10.5" customHeight="1">
      <c r="A11" s="123" t="s">
        <v>3</v>
      </c>
      <c r="B11" s="106">
        <v>19</v>
      </c>
      <c r="C11" s="106">
        <v>19</v>
      </c>
      <c r="D11" s="145">
        <v>0</v>
      </c>
      <c r="E11" s="170">
        <v>377</v>
      </c>
      <c r="F11" s="170">
        <v>330</v>
      </c>
      <c r="G11" s="145">
        <v>0</v>
      </c>
      <c r="H11" s="171">
        <v>47</v>
      </c>
      <c r="I11" s="171">
        <v>559</v>
      </c>
      <c r="J11" s="171">
        <v>221</v>
      </c>
      <c r="K11" s="172">
        <v>338</v>
      </c>
      <c r="L11" s="173">
        <v>26</v>
      </c>
      <c r="M11" s="145">
        <v>0</v>
      </c>
      <c r="N11" s="171">
        <v>9945</v>
      </c>
      <c r="O11" s="171">
        <v>5143</v>
      </c>
      <c r="P11" s="171">
        <v>4802</v>
      </c>
      <c r="Q11" s="161">
        <f t="shared" si="2"/>
        <v>19.842105263157894</v>
      </c>
      <c r="R11" s="161">
        <f t="shared" si="3"/>
        <v>523.421052631579</v>
      </c>
      <c r="S11" s="162">
        <f t="shared" si="4"/>
        <v>26.379310344827587</v>
      </c>
      <c r="T11" s="163">
        <f t="shared" si="5"/>
        <v>17.790697674418606</v>
      </c>
    </row>
    <row r="12" spans="1:20" ht="10.5" customHeight="1">
      <c r="A12" s="123" t="s">
        <v>4</v>
      </c>
      <c r="B12" s="106">
        <v>55</v>
      </c>
      <c r="C12" s="106">
        <v>55</v>
      </c>
      <c r="D12" s="145">
        <v>0</v>
      </c>
      <c r="E12" s="170">
        <v>1151</v>
      </c>
      <c r="F12" s="170">
        <v>1058</v>
      </c>
      <c r="G12" s="145">
        <v>0</v>
      </c>
      <c r="H12" s="171">
        <v>93</v>
      </c>
      <c r="I12" s="171">
        <v>1687</v>
      </c>
      <c r="J12" s="171">
        <v>661</v>
      </c>
      <c r="K12" s="172">
        <v>1026</v>
      </c>
      <c r="L12" s="173">
        <v>69</v>
      </c>
      <c r="M12" s="171">
        <v>16</v>
      </c>
      <c r="N12" s="171">
        <v>32683</v>
      </c>
      <c r="O12" s="171">
        <v>16707</v>
      </c>
      <c r="P12" s="171">
        <v>15976</v>
      </c>
      <c r="Q12" s="161">
        <f t="shared" si="2"/>
        <v>20.927272727272726</v>
      </c>
      <c r="R12" s="161">
        <f t="shared" si="3"/>
        <v>594.2363636363636</v>
      </c>
      <c r="S12" s="162">
        <f t="shared" si="4"/>
        <v>28.39530842745439</v>
      </c>
      <c r="T12" s="163">
        <f t="shared" si="5"/>
        <v>19.37344398340249</v>
      </c>
    </row>
    <row r="13" spans="1:20" ht="10.5" customHeight="1">
      <c r="A13" s="123" t="s">
        <v>5</v>
      </c>
      <c r="B13" s="106">
        <v>38</v>
      </c>
      <c r="C13" s="106">
        <v>38</v>
      </c>
      <c r="D13" s="145">
        <v>0</v>
      </c>
      <c r="E13" s="170">
        <v>779</v>
      </c>
      <c r="F13" s="170">
        <v>710</v>
      </c>
      <c r="G13" s="145">
        <v>0</v>
      </c>
      <c r="H13" s="171">
        <v>69</v>
      </c>
      <c r="I13" s="171">
        <v>1149</v>
      </c>
      <c r="J13" s="171">
        <v>424</v>
      </c>
      <c r="K13" s="172">
        <v>725</v>
      </c>
      <c r="L13" s="173">
        <v>45</v>
      </c>
      <c r="M13" s="171">
        <v>8</v>
      </c>
      <c r="N13" s="171">
        <v>21722</v>
      </c>
      <c r="O13" s="171">
        <v>11183</v>
      </c>
      <c r="P13" s="171">
        <v>10539</v>
      </c>
      <c r="Q13" s="161">
        <f t="shared" si="2"/>
        <v>20.5</v>
      </c>
      <c r="R13" s="161">
        <f t="shared" si="3"/>
        <v>571.6315789473684</v>
      </c>
      <c r="S13" s="162">
        <f t="shared" si="4"/>
        <v>27.884467265725288</v>
      </c>
      <c r="T13" s="163">
        <f t="shared" si="5"/>
        <v>18.90513489991297</v>
      </c>
    </row>
    <row r="14" spans="1:20" ht="10.5" customHeight="1">
      <c r="A14" s="123" t="s">
        <v>6</v>
      </c>
      <c r="B14" s="106">
        <v>17</v>
      </c>
      <c r="C14" s="106">
        <v>17</v>
      </c>
      <c r="D14" s="145">
        <v>0</v>
      </c>
      <c r="E14" s="170">
        <v>306</v>
      </c>
      <c r="F14" s="170">
        <v>274</v>
      </c>
      <c r="G14" s="145">
        <v>0</v>
      </c>
      <c r="H14" s="171">
        <v>32</v>
      </c>
      <c r="I14" s="171">
        <v>449</v>
      </c>
      <c r="J14" s="171">
        <v>150</v>
      </c>
      <c r="K14" s="172">
        <v>299</v>
      </c>
      <c r="L14" s="173">
        <v>21</v>
      </c>
      <c r="M14" s="171">
        <v>2</v>
      </c>
      <c r="N14" s="171">
        <v>8296</v>
      </c>
      <c r="O14" s="171">
        <v>4257</v>
      </c>
      <c r="P14" s="171">
        <v>4039</v>
      </c>
      <c r="Q14" s="161">
        <f t="shared" si="2"/>
        <v>18</v>
      </c>
      <c r="R14" s="161">
        <f t="shared" si="3"/>
        <v>488</v>
      </c>
      <c r="S14" s="162">
        <f t="shared" si="4"/>
        <v>27.11111111111111</v>
      </c>
      <c r="T14" s="163">
        <f t="shared" si="5"/>
        <v>18.476614699331847</v>
      </c>
    </row>
    <row r="15" spans="1:20" ht="9.75" customHeight="1">
      <c r="A15" s="123"/>
      <c r="B15" s="147"/>
      <c r="C15" s="137"/>
      <c r="D15" s="148"/>
      <c r="E15" s="148"/>
      <c r="F15" s="148"/>
      <c r="G15" s="148"/>
      <c r="H15" s="137"/>
      <c r="I15" s="137"/>
      <c r="J15" s="137"/>
      <c r="K15" s="159"/>
      <c r="L15" s="160"/>
      <c r="M15" s="137"/>
      <c r="N15" s="149"/>
      <c r="O15" s="149"/>
      <c r="P15" s="149"/>
      <c r="Q15" s="161"/>
      <c r="R15" s="161"/>
      <c r="S15" s="162"/>
      <c r="T15" s="163"/>
    </row>
    <row r="16" spans="1:20" s="129" customFormat="1" ht="11.25" customHeight="1">
      <c r="A16" s="130" t="s">
        <v>118</v>
      </c>
      <c r="B16" s="138">
        <f aca="true" t="shared" si="6" ref="B16:P16">SUM(B17:B22)</f>
        <v>146</v>
      </c>
      <c r="C16" s="138">
        <f t="shared" si="6"/>
        <v>146</v>
      </c>
      <c r="D16" s="139">
        <f t="shared" si="6"/>
        <v>0</v>
      </c>
      <c r="E16" s="166">
        <f t="shared" si="6"/>
        <v>2962</v>
      </c>
      <c r="F16" s="166">
        <f t="shared" si="6"/>
        <v>2449</v>
      </c>
      <c r="G16" s="138">
        <f t="shared" si="6"/>
        <v>3</v>
      </c>
      <c r="H16" s="167">
        <f t="shared" si="6"/>
        <v>510</v>
      </c>
      <c r="I16" s="167">
        <f t="shared" si="6"/>
        <v>4271</v>
      </c>
      <c r="J16" s="167">
        <f t="shared" si="6"/>
        <v>1558</v>
      </c>
      <c r="K16" s="168">
        <f t="shared" si="6"/>
        <v>2713</v>
      </c>
      <c r="L16" s="169">
        <f t="shared" si="6"/>
        <v>174</v>
      </c>
      <c r="M16" s="167">
        <f t="shared" si="6"/>
        <v>30</v>
      </c>
      <c r="N16" s="167">
        <f t="shared" si="6"/>
        <v>75309</v>
      </c>
      <c r="O16" s="167">
        <f t="shared" si="6"/>
        <v>38533</v>
      </c>
      <c r="P16" s="167">
        <f t="shared" si="6"/>
        <v>36776</v>
      </c>
      <c r="Q16" s="134">
        <f aca="true" t="shared" si="7" ref="Q16:Q22">E16/B16</f>
        <v>20.28767123287671</v>
      </c>
      <c r="R16" s="134">
        <f aca="true" t="shared" si="8" ref="R16:R22">N16/B16</f>
        <v>515.8150684931506</v>
      </c>
      <c r="S16" s="135">
        <f aca="true" t="shared" si="9" ref="S16:S22">N16/E16</f>
        <v>25.425050641458473</v>
      </c>
      <c r="T16" s="136">
        <f aca="true" t="shared" si="10" ref="T16:T22">N16/I16</f>
        <v>17.632638726293607</v>
      </c>
    </row>
    <row r="17" spans="1:20" ht="11.25" customHeight="1">
      <c r="A17" s="123" t="s">
        <v>7</v>
      </c>
      <c r="B17" s="106">
        <v>45</v>
      </c>
      <c r="C17" s="106">
        <v>45</v>
      </c>
      <c r="D17" s="145">
        <v>0</v>
      </c>
      <c r="E17" s="170">
        <v>862</v>
      </c>
      <c r="F17" s="170">
        <v>732</v>
      </c>
      <c r="G17" s="174">
        <v>1</v>
      </c>
      <c r="H17" s="171">
        <v>129</v>
      </c>
      <c r="I17" s="171">
        <v>1212</v>
      </c>
      <c r="J17" s="171">
        <v>412</v>
      </c>
      <c r="K17" s="172">
        <v>800</v>
      </c>
      <c r="L17" s="173">
        <v>47</v>
      </c>
      <c r="M17" s="171">
        <v>7</v>
      </c>
      <c r="N17" s="171">
        <v>22353</v>
      </c>
      <c r="O17" s="171">
        <v>11552</v>
      </c>
      <c r="P17" s="171">
        <v>10801</v>
      </c>
      <c r="Q17" s="161">
        <f>E17/B17</f>
        <v>19.155555555555555</v>
      </c>
      <c r="R17" s="161">
        <f t="shared" si="8"/>
        <v>496.73333333333335</v>
      </c>
      <c r="S17" s="162">
        <f t="shared" si="9"/>
        <v>25.93155452436195</v>
      </c>
      <c r="T17" s="163">
        <f t="shared" si="10"/>
        <v>18.443069306930692</v>
      </c>
    </row>
    <row r="18" spans="1:20" ht="11.25" customHeight="1">
      <c r="A18" s="123" t="s">
        <v>8</v>
      </c>
      <c r="B18" s="106">
        <v>42</v>
      </c>
      <c r="C18" s="106">
        <v>42</v>
      </c>
      <c r="D18" s="145">
        <v>0</v>
      </c>
      <c r="E18" s="170">
        <v>866</v>
      </c>
      <c r="F18" s="170">
        <v>718</v>
      </c>
      <c r="G18" s="145">
        <v>0</v>
      </c>
      <c r="H18" s="171">
        <v>148</v>
      </c>
      <c r="I18" s="171">
        <v>1224</v>
      </c>
      <c r="J18" s="171">
        <v>427</v>
      </c>
      <c r="K18" s="172">
        <v>797</v>
      </c>
      <c r="L18" s="173">
        <v>52</v>
      </c>
      <c r="M18" s="171">
        <v>15</v>
      </c>
      <c r="N18" s="171">
        <v>21948</v>
      </c>
      <c r="O18" s="171">
        <v>11106</v>
      </c>
      <c r="P18" s="171">
        <v>10842</v>
      </c>
      <c r="Q18" s="161">
        <f t="shared" si="7"/>
        <v>20.61904761904762</v>
      </c>
      <c r="R18" s="161">
        <f t="shared" si="8"/>
        <v>522.5714285714286</v>
      </c>
      <c r="S18" s="162">
        <f t="shared" si="9"/>
        <v>25.344110854503466</v>
      </c>
      <c r="T18" s="163">
        <f t="shared" si="10"/>
        <v>17.931372549019606</v>
      </c>
    </row>
    <row r="19" spans="1:20" ht="11.25" customHeight="1">
      <c r="A19" s="123" t="s">
        <v>9</v>
      </c>
      <c r="B19" s="106">
        <v>20</v>
      </c>
      <c r="C19" s="106">
        <v>20</v>
      </c>
      <c r="D19" s="145">
        <v>0</v>
      </c>
      <c r="E19" s="170">
        <v>297</v>
      </c>
      <c r="F19" s="170">
        <v>241</v>
      </c>
      <c r="G19" s="106">
        <v>2</v>
      </c>
      <c r="H19" s="171">
        <v>54</v>
      </c>
      <c r="I19" s="171">
        <v>473</v>
      </c>
      <c r="J19" s="171">
        <v>197</v>
      </c>
      <c r="K19" s="172">
        <v>276</v>
      </c>
      <c r="L19" s="173">
        <v>22</v>
      </c>
      <c r="M19" s="171">
        <v>1</v>
      </c>
      <c r="N19" s="171">
        <v>6901</v>
      </c>
      <c r="O19" s="171">
        <v>3511</v>
      </c>
      <c r="P19" s="171">
        <v>3390</v>
      </c>
      <c r="Q19" s="161">
        <f t="shared" si="7"/>
        <v>14.85</v>
      </c>
      <c r="R19" s="161">
        <f t="shared" si="8"/>
        <v>345.05</v>
      </c>
      <c r="S19" s="162">
        <f t="shared" si="9"/>
        <v>23.235690235690235</v>
      </c>
      <c r="T19" s="163">
        <f t="shared" si="10"/>
        <v>14.58985200845666</v>
      </c>
    </row>
    <row r="20" spans="1:20" ht="11.25" customHeight="1">
      <c r="A20" s="123" t="s">
        <v>10</v>
      </c>
      <c r="B20" s="106">
        <v>17</v>
      </c>
      <c r="C20" s="106">
        <v>17</v>
      </c>
      <c r="D20" s="145">
        <v>0</v>
      </c>
      <c r="E20" s="170">
        <v>489</v>
      </c>
      <c r="F20" s="170">
        <v>410</v>
      </c>
      <c r="G20" s="145">
        <v>0</v>
      </c>
      <c r="H20" s="171">
        <v>79</v>
      </c>
      <c r="I20" s="171">
        <v>681</v>
      </c>
      <c r="J20" s="171">
        <v>262</v>
      </c>
      <c r="K20" s="172">
        <v>419</v>
      </c>
      <c r="L20" s="173">
        <v>24</v>
      </c>
      <c r="M20" s="171">
        <v>4</v>
      </c>
      <c r="N20" s="171">
        <v>13512</v>
      </c>
      <c r="O20" s="171">
        <v>6921</v>
      </c>
      <c r="P20" s="171">
        <v>6591</v>
      </c>
      <c r="Q20" s="161">
        <f t="shared" si="7"/>
        <v>28.764705882352942</v>
      </c>
      <c r="R20" s="161">
        <f t="shared" si="8"/>
        <v>794.8235294117648</v>
      </c>
      <c r="S20" s="162">
        <f t="shared" si="9"/>
        <v>27.631901840490798</v>
      </c>
      <c r="T20" s="163">
        <f t="shared" si="10"/>
        <v>19.841409691629956</v>
      </c>
    </row>
    <row r="21" spans="1:20" ht="11.25" customHeight="1">
      <c r="A21" s="123" t="s">
        <v>11</v>
      </c>
      <c r="B21" s="106">
        <v>13</v>
      </c>
      <c r="C21" s="106">
        <v>13</v>
      </c>
      <c r="D21" s="145">
        <v>0</v>
      </c>
      <c r="E21" s="170">
        <v>255</v>
      </c>
      <c r="F21" s="170">
        <v>185</v>
      </c>
      <c r="G21" s="145">
        <v>0</v>
      </c>
      <c r="H21" s="171">
        <v>70</v>
      </c>
      <c r="I21" s="171">
        <v>382</v>
      </c>
      <c r="J21" s="171">
        <v>142</v>
      </c>
      <c r="K21" s="172">
        <v>240</v>
      </c>
      <c r="L21" s="173">
        <v>19</v>
      </c>
      <c r="M21" s="171">
        <v>2</v>
      </c>
      <c r="N21" s="171">
        <v>5561</v>
      </c>
      <c r="O21" s="171">
        <v>2832</v>
      </c>
      <c r="P21" s="171">
        <v>2729</v>
      </c>
      <c r="Q21" s="161">
        <f t="shared" si="7"/>
        <v>19.615384615384617</v>
      </c>
      <c r="R21" s="161">
        <f t="shared" si="8"/>
        <v>427.7692307692308</v>
      </c>
      <c r="S21" s="162">
        <f t="shared" si="9"/>
        <v>21.807843137254903</v>
      </c>
      <c r="T21" s="163">
        <f t="shared" si="10"/>
        <v>14.557591623036648</v>
      </c>
    </row>
    <row r="22" spans="1:20" ht="11.25" customHeight="1">
      <c r="A22" s="123" t="s">
        <v>1</v>
      </c>
      <c r="B22" s="106">
        <v>9</v>
      </c>
      <c r="C22" s="106">
        <v>9</v>
      </c>
      <c r="D22" s="145">
        <v>0</v>
      </c>
      <c r="E22" s="170">
        <v>193</v>
      </c>
      <c r="F22" s="170">
        <v>163</v>
      </c>
      <c r="G22" s="145">
        <v>0</v>
      </c>
      <c r="H22" s="171">
        <v>30</v>
      </c>
      <c r="I22" s="171">
        <v>299</v>
      </c>
      <c r="J22" s="171">
        <v>118</v>
      </c>
      <c r="K22" s="172">
        <v>181</v>
      </c>
      <c r="L22" s="173">
        <v>10</v>
      </c>
      <c r="M22" s="174">
        <v>1</v>
      </c>
      <c r="N22" s="171">
        <v>5034</v>
      </c>
      <c r="O22" s="171">
        <v>2611</v>
      </c>
      <c r="P22" s="171">
        <v>2423</v>
      </c>
      <c r="Q22" s="161">
        <f t="shared" si="7"/>
        <v>21.444444444444443</v>
      </c>
      <c r="R22" s="161">
        <f t="shared" si="8"/>
        <v>559.3333333333334</v>
      </c>
      <c r="S22" s="162">
        <f t="shared" si="9"/>
        <v>26.082901554404145</v>
      </c>
      <c r="T22" s="163">
        <f t="shared" si="10"/>
        <v>16.836120401337794</v>
      </c>
    </row>
    <row r="23" spans="1:20" ht="9.75" customHeight="1">
      <c r="A23" s="123"/>
      <c r="B23" s="149"/>
      <c r="C23" s="137"/>
      <c r="D23" s="148"/>
      <c r="E23" s="148"/>
      <c r="F23" s="148"/>
      <c r="G23" s="148"/>
      <c r="H23" s="137"/>
      <c r="I23" s="137"/>
      <c r="J23" s="137"/>
      <c r="K23" s="159"/>
      <c r="L23" s="160"/>
      <c r="M23" s="137"/>
      <c r="N23" s="137"/>
      <c r="O23" s="137"/>
      <c r="P23" s="137"/>
      <c r="Q23" s="161"/>
      <c r="R23" s="161"/>
      <c r="S23" s="162"/>
      <c r="T23" s="163"/>
    </row>
    <row r="24" spans="1:20" s="129" customFormat="1" ht="11.25" customHeight="1">
      <c r="A24" s="130" t="s">
        <v>66</v>
      </c>
      <c r="B24" s="138">
        <f aca="true" t="shared" si="11" ref="B24:P24">SUM(B25:B40)</f>
        <v>160</v>
      </c>
      <c r="C24" s="138">
        <f t="shared" si="11"/>
        <v>159</v>
      </c>
      <c r="D24" s="150">
        <f t="shared" si="11"/>
        <v>1</v>
      </c>
      <c r="E24" s="166">
        <f t="shared" si="11"/>
        <v>2196</v>
      </c>
      <c r="F24" s="166">
        <f t="shared" si="11"/>
        <v>1675</v>
      </c>
      <c r="G24" s="138">
        <f t="shared" si="11"/>
        <v>12</v>
      </c>
      <c r="H24" s="167">
        <f t="shared" si="11"/>
        <v>509</v>
      </c>
      <c r="I24" s="167">
        <f t="shared" si="11"/>
        <v>3291</v>
      </c>
      <c r="J24" s="167">
        <f t="shared" si="11"/>
        <v>1291</v>
      </c>
      <c r="K24" s="168">
        <f t="shared" si="11"/>
        <v>2000</v>
      </c>
      <c r="L24" s="169">
        <f t="shared" si="11"/>
        <v>177</v>
      </c>
      <c r="M24" s="167">
        <f>SUM(M25:M40)</f>
        <v>5</v>
      </c>
      <c r="N24" s="167">
        <f t="shared" si="11"/>
        <v>45750</v>
      </c>
      <c r="O24" s="167">
        <f t="shared" si="11"/>
        <v>23466</v>
      </c>
      <c r="P24" s="167">
        <f t="shared" si="11"/>
        <v>22284</v>
      </c>
      <c r="Q24" s="134">
        <f aca="true" t="shared" si="12" ref="Q24:Q40">E24/B24</f>
        <v>13.725</v>
      </c>
      <c r="R24" s="134">
        <f aca="true" t="shared" si="13" ref="R24:R40">N24/B24</f>
        <v>285.9375</v>
      </c>
      <c r="S24" s="135">
        <f aca="true" t="shared" si="14" ref="S24:S40">N24/E24</f>
        <v>20.833333333333332</v>
      </c>
      <c r="T24" s="136">
        <f aca="true" t="shared" si="15" ref="T24:T40">N24/I24</f>
        <v>13.90154968094804</v>
      </c>
    </row>
    <row r="25" spans="1:20" ht="11.25" customHeight="1">
      <c r="A25" s="123" t="s">
        <v>12</v>
      </c>
      <c r="B25" s="106">
        <v>23</v>
      </c>
      <c r="C25" s="106">
        <v>23</v>
      </c>
      <c r="D25" s="145">
        <v>0</v>
      </c>
      <c r="E25" s="170">
        <v>353</v>
      </c>
      <c r="F25" s="170">
        <v>271</v>
      </c>
      <c r="G25" s="106">
        <v>2</v>
      </c>
      <c r="H25" s="171">
        <v>80</v>
      </c>
      <c r="I25" s="171">
        <v>502</v>
      </c>
      <c r="J25" s="171">
        <v>186</v>
      </c>
      <c r="K25" s="172">
        <v>316</v>
      </c>
      <c r="L25" s="173">
        <v>25</v>
      </c>
      <c r="M25" s="174">
        <v>2</v>
      </c>
      <c r="N25" s="171">
        <v>7649</v>
      </c>
      <c r="O25" s="171">
        <v>3921</v>
      </c>
      <c r="P25" s="171">
        <v>3728</v>
      </c>
      <c r="Q25" s="161">
        <f t="shared" si="12"/>
        <v>15.347826086956522</v>
      </c>
      <c r="R25" s="161">
        <f t="shared" si="13"/>
        <v>332.5652173913044</v>
      </c>
      <c r="S25" s="162">
        <f t="shared" si="14"/>
        <v>21.6685552407932</v>
      </c>
      <c r="T25" s="163">
        <f t="shared" si="15"/>
        <v>15.237051792828685</v>
      </c>
    </row>
    <row r="26" spans="1:20" ht="11.25" customHeight="1">
      <c r="A26" s="123" t="s">
        <v>13</v>
      </c>
      <c r="B26" s="106">
        <v>19</v>
      </c>
      <c r="C26" s="106">
        <v>19</v>
      </c>
      <c r="D26" s="145">
        <v>0</v>
      </c>
      <c r="E26" s="170">
        <v>267</v>
      </c>
      <c r="F26" s="170">
        <v>206</v>
      </c>
      <c r="G26" s="174">
        <v>4</v>
      </c>
      <c r="H26" s="171">
        <v>57</v>
      </c>
      <c r="I26" s="171">
        <v>402</v>
      </c>
      <c r="J26" s="171">
        <v>156</v>
      </c>
      <c r="K26" s="172">
        <v>246</v>
      </c>
      <c r="L26" s="173">
        <v>21</v>
      </c>
      <c r="M26" s="145">
        <v>0</v>
      </c>
      <c r="N26" s="171">
        <v>6014</v>
      </c>
      <c r="O26" s="171">
        <v>3119</v>
      </c>
      <c r="P26" s="171">
        <v>2895</v>
      </c>
      <c r="Q26" s="161">
        <f t="shared" si="12"/>
        <v>14.052631578947368</v>
      </c>
      <c r="R26" s="161">
        <f t="shared" si="13"/>
        <v>316.5263157894737</v>
      </c>
      <c r="S26" s="162">
        <f t="shared" si="14"/>
        <v>22.524344569288388</v>
      </c>
      <c r="T26" s="163">
        <f t="shared" si="15"/>
        <v>14.960199004975124</v>
      </c>
    </row>
    <row r="27" spans="1:20" ht="11.25" customHeight="1">
      <c r="A27" s="123" t="s">
        <v>14</v>
      </c>
      <c r="B27" s="106">
        <v>12</v>
      </c>
      <c r="C27" s="106">
        <v>12</v>
      </c>
      <c r="D27" s="145">
        <v>0</v>
      </c>
      <c r="E27" s="170">
        <v>216</v>
      </c>
      <c r="F27" s="170">
        <v>178</v>
      </c>
      <c r="G27" s="145">
        <v>0</v>
      </c>
      <c r="H27" s="171">
        <v>38</v>
      </c>
      <c r="I27" s="171">
        <v>309</v>
      </c>
      <c r="J27" s="171">
        <v>130</v>
      </c>
      <c r="K27" s="172">
        <v>179</v>
      </c>
      <c r="L27" s="173">
        <v>16</v>
      </c>
      <c r="M27" s="171">
        <v>1</v>
      </c>
      <c r="N27" s="171">
        <v>5329</v>
      </c>
      <c r="O27" s="171">
        <v>2769</v>
      </c>
      <c r="P27" s="171">
        <v>2560</v>
      </c>
      <c r="Q27" s="161">
        <f t="shared" si="12"/>
        <v>18</v>
      </c>
      <c r="R27" s="161">
        <f t="shared" si="13"/>
        <v>444.0833333333333</v>
      </c>
      <c r="S27" s="162">
        <f t="shared" si="14"/>
        <v>24.671296296296298</v>
      </c>
      <c r="T27" s="163">
        <f t="shared" si="15"/>
        <v>17.245954692556634</v>
      </c>
    </row>
    <row r="28" spans="1:20" ht="11.25" customHeight="1">
      <c r="A28" s="123" t="s">
        <v>15</v>
      </c>
      <c r="B28" s="106">
        <v>9</v>
      </c>
      <c r="C28" s="106">
        <v>8</v>
      </c>
      <c r="D28" s="148">
        <v>1</v>
      </c>
      <c r="E28" s="170">
        <v>124</v>
      </c>
      <c r="F28" s="170">
        <v>88</v>
      </c>
      <c r="G28" s="145">
        <v>0</v>
      </c>
      <c r="H28" s="171">
        <v>36</v>
      </c>
      <c r="I28" s="171">
        <v>188</v>
      </c>
      <c r="J28" s="171">
        <v>88</v>
      </c>
      <c r="K28" s="172">
        <v>100</v>
      </c>
      <c r="L28" s="173">
        <v>10</v>
      </c>
      <c r="M28" s="174">
        <v>1</v>
      </c>
      <c r="N28" s="171">
        <v>2419</v>
      </c>
      <c r="O28" s="171">
        <v>1258</v>
      </c>
      <c r="P28" s="171">
        <v>1161</v>
      </c>
      <c r="Q28" s="161">
        <f t="shared" si="12"/>
        <v>13.777777777777779</v>
      </c>
      <c r="R28" s="161">
        <f>N28/B28</f>
        <v>268.77777777777777</v>
      </c>
      <c r="S28" s="162">
        <f t="shared" si="14"/>
        <v>19.508064516129032</v>
      </c>
      <c r="T28" s="163">
        <f t="shared" si="15"/>
        <v>12.867021276595745</v>
      </c>
    </row>
    <row r="29" spans="1:20" ht="11.25" customHeight="1">
      <c r="A29" s="123" t="s">
        <v>16</v>
      </c>
      <c r="B29" s="106">
        <v>18</v>
      </c>
      <c r="C29" s="106">
        <v>18</v>
      </c>
      <c r="D29" s="145">
        <v>0</v>
      </c>
      <c r="E29" s="170">
        <v>324</v>
      </c>
      <c r="F29" s="170">
        <v>258</v>
      </c>
      <c r="G29" s="106">
        <v>1</v>
      </c>
      <c r="H29" s="171">
        <v>65</v>
      </c>
      <c r="I29" s="171">
        <v>449</v>
      </c>
      <c r="J29" s="171">
        <v>178</v>
      </c>
      <c r="K29" s="172">
        <v>271</v>
      </c>
      <c r="L29" s="173">
        <v>20</v>
      </c>
      <c r="M29" s="145">
        <v>0</v>
      </c>
      <c r="N29" s="171">
        <v>7565</v>
      </c>
      <c r="O29" s="171">
        <v>3887</v>
      </c>
      <c r="P29" s="171">
        <v>3678</v>
      </c>
      <c r="Q29" s="161">
        <f t="shared" si="12"/>
        <v>18</v>
      </c>
      <c r="R29" s="161">
        <f t="shared" si="13"/>
        <v>420.27777777777777</v>
      </c>
      <c r="S29" s="162">
        <f t="shared" si="14"/>
        <v>23.348765432098766</v>
      </c>
      <c r="T29" s="163">
        <f t="shared" si="15"/>
        <v>16.848552338530066</v>
      </c>
    </row>
    <row r="30" spans="1:20" ht="11.25" customHeight="1">
      <c r="A30" s="123" t="s">
        <v>17</v>
      </c>
      <c r="B30" s="106">
        <v>9</v>
      </c>
      <c r="C30" s="106">
        <v>9</v>
      </c>
      <c r="D30" s="145">
        <v>0</v>
      </c>
      <c r="E30" s="170">
        <v>144</v>
      </c>
      <c r="F30" s="170">
        <v>115</v>
      </c>
      <c r="G30" s="145">
        <v>0</v>
      </c>
      <c r="H30" s="171">
        <v>29</v>
      </c>
      <c r="I30" s="171">
        <v>204</v>
      </c>
      <c r="J30" s="171">
        <v>74</v>
      </c>
      <c r="K30" s="172">
        <v>130</v>
      </c>
      <c r="L30" s="173">
        <v>10</v>
      </c>
      <c r="M30" s="145">
        <v>0</v>
      </c>
      <c r="N30" s="171">
        <v>3451</v>
      </c>
      <c r="O30" s="171">
        <v>1744</v>
      </c>
      <c r="P30" s="171">
        <v>1707</v>
      </c>
      <c r="Q30" s="161">
        <f t="shared" si="12"/>
        <v>16</v>
      </c>
      <c r="R30" s="161">
        <f t="shared" si="13"/>
        <v>383.44444444444446</v>
      </c>
      <c r="S30" s="162">
        <f t="shared" si="14"/>
        <v>23.96527777777778</v>
      </c>
      <c r="T30" s="163">
        <f t="shared" si="15"/>
        <v>16.916666666666668</v>
      </c>
    </row>
    <row r="31" spans="1:20" ht="11.25" customHeight="1">
      <c r="A31" s="123" t="s">
        <v>18</v>
      </c>
      <c r="B31" s="106">
        <v>7</v>
      </c>
      <c r="C31" s="106">
        <v>7</v>
      </c>
      <c r="D31" s="145">
        <v>0</v>
      </c>
      <c r="E31" s="170">
        <v>94</v>
      </c>
      <c r="F31" s="170">
        <v>75</v>
      </c>
      <c r="G31" s="145">
        <v>0</v>
      </c>
      <c r="H31" s="171">
        <v>19</v>
      </c>
      <c r="I31" s="171">
        <v>144</v>
      </c>
      <c r="J31" s="171">
        <v>59</v>
      </c>
      <c r="K31" s="172">
        <v>85</v>
      </c>
      <c r="L31" s="173">
        <v>7</v>
      </c>
      <c r="M31" s="145">
        <v>0</v>
      </c>
      <c r="N31" s="171">
        <v>2079</v>
      </c>
      <c r="O31" s="171">
        <v>1057</v>
      </c>
      <c r="P31" s="171">
        <v>1022</v>
      </c>
      <c r="Q31" s="161">
        <f t="shared" si="12"/>
        <v>13.428571428571429</v>
      </c>
      <c r="R31" s="161">
        <f t="shared" si="13"/>
        <v>297</v>
      </c>
      <c r="S31" s="162">
        <f t="shared" si="14"/>
        <v>22.117021276595743</v>
      </c>
      <c r="T31" s="163">
        <f t="shared" si="15"/>
        <v>14.4375</v>
      </c>
    </row>
    <row r="32" spans="1:20" ht="11.25" customHeight="1">
      <c r="A32" s="123" t="s">
        <v>19</v>
      </c>
      <c r="B32" s="106">
        <v>2</v>
      </c>
      <c r="C32" s="106">
        <v>2</v>
      </c>
      <c r="D32" s="145">
        <v>0</v>
      </c>
      <c r="E32" s="170">
        <v>35</v>
      </c>
      <c r="F32" s="170">
        <v>27</v>
      </c>
      <c r="G32" s="145">
        <v>0</v>
      </c>
      <c r="H32" s="171">
        <v>8</v>
      </c>
      <c r="I32" s="171">
        <v>54</v>
      </c>
      <c r="J32" s="171">
        <v>22</v>
      </c>
      <c r="K32" s="172">
        <v>32</v>
      </c>
      <c r="L32" s="173">
        <v>2</v>
      </c>
      <c r="M32" s="145">
        <v>0</v>
      </c>
      <c r="N32" s="171">
        <v>754</v>
      </c>
      <c r="O32" s="171">
        <v>383</v>
      </c>
      <c r="P32" s="171">
        <v>371</v>
      </c>
      <c r="Q32" s="161">
        <f t="shared" si="12"/>
        <v>17.5</v>
      </c>
      <c r="R32" s="161">
        <f t="shared" si="13"/>
        <v>377</v>
      </c>
      <c r="S32" s="162">
        <f t="shared" si="14"/>
        <v>21.542857142857144</v>
      </c>
      <c r="T32" s="163">
        <f t="shared" si="15"/>
        <v>13.962962962962964</v>
      </c>
    </row>
    <row r="33" spans="1:20" ht="11.25" customHeight="1">
      <c r="A33" s="123" t="s">
        <v>20</v>
      </c>
      <c r="B33" s="106">
        <v>4</v>
      </c>
      <c r="C33" s="106">
        <v>4</v>
      </c>
      <c r="D33" s="145">
        <v>0</v>
      </c>
      <c r="E33" s="170">
        <v>41</v>
      </c>
      <c r="F33" s="170">
        <v>30</v>
      </c>
      <c r="G33" s="145">
        <v>0</v>
      </c>
      <c r="H33" s="171">
        <v>11</v>
      </c>
      <c r="I33" s="171">
        <v>64</v>
      </c>
      <c r="J33" s="171">
        <v>29</v>
      </c>
      <c r="K33" s="172">
        <v>35</v>
      </c>
      <c r="L33" s="173">
        <v>4</v>
      </c>
      <c r="M33" s="145">
        <v>0</v>
      </c>
      <c r="N33" s="171">
        <v>680</v>
      </c>
      <c r="O33" s="171">
        <v>337</v>
      </c>
      <c r="P33" s="171">
        <v>343</v>
      </c>
      <c r="Q33" s="161">
        <f t="shared" si="12"/>
        <v>10.25</v>
      </c>
      <c r="R33" s="161">
        <f t="shared" si="13"/>
        <v>170</v>
      </c>
      <c r="S33" s="162">
        <f t="shared" si="14"/>
        <v>16.585365853658537</v>
      </c>
      <c r="T33" s="163">
        <f t="shared" si="15"/>
        <v>10.625</v>
      </c>
    </row>
    <row r="34" spans="1:20" ht="11.25" customHeight="1">
      <c r="A34" s="123" t="s">
        <v>21</v>
      </c>
      <c r="B34" s="106">
        <v>15</v>
      </c>
      <c r="C34" s="106">
        <v>15</v>
      </c>
      <c r="D34" s="145">
        <v>0</v>
      </c>
      <c r="E34" s="170">
        <v>157</v>
      </c>
      <c r="F34" s="170">
        <v>123</v>
      </c>
      <c r="G34" s="145">
        <v>0</v>
      </c>
      <c r="H34" s="171">
        <v>34</v>
      </c>
      <c r="I34" s="171">
        <v>257</v>
      </c>
      <c r="J34" s="171">
        <v>102</v>
      </c>
      <c r="K34" s="172">
        <v>155</v>
      </c>
      <c r="L34" s="173">
        <v>18</v>
      </c>
      <c r="M34" s="145">
        <v>0</v>
      </c>
      <c r="N34" s="171">
        <v>2620</v>
      </c>
      <c r="O34" s="171">
        <v>1359</v>
      </c>
      <c r="P34" s="171">
        <v>1261</v>
      </c>
      <c r="Q34" s="161">
        <f t="shared" si="12"/>
        <v>10.466666666666667</v>
      </c>
      <c r="R34" s="161">
        <f t="shared" si="13"/>
        <v>174.66666666666666</v>
      </c>
      <c r="S34" s="162">
        <f t="shared" si="14"/>
        <v>16.687898089171973</v>
      </c>
      <c r="T34" s="163">
        <f t="shared" si="15"/>
        <v>10.194552529182879</v>
      </c>
    </row>
    <row r="35" spans="1:20" ht="11.25" customHeight="1">
      <c r="A35" s="123" t="s">
        <v>67</v>
      </c>
      <c r="B35" s="106">
        <v>2</v>
      </c>
      <c r="C35" s="106">
        <v>2</v>
      </c>
      <c r="D35" s="145">
        <v>0</v>
      </c>
      <c r="E35" s="170">
        <v>15</v>
      </c>
      <c r="F35" s="170">
        <v>10</v>
      </c>
      <c r="G35" s="106">
        <v>1</v>
      </c>
      <c r="H35" s="171">
        <v>4</v>
      </c>
      <c r="I35" s="171">
        <v>26</v>
      </c>
      <c r="J35" s="171">
        <v>11</v>
      </c>
      <c r="K35" s="172">
        <v>15</v>
      </c>
      <c r="L35" s="173">
        <v>2</v>
      </c>
      <c r="M35" s="145">
        <v>0</v>
      </c>
      <c r="N35" s="171">
        <v>200</v>
      </c>
      <c r="O35" s="171">
        <v>93</v>
      </c>
      <c r="P35" s="171">
        <v>107</v>
      </c>
      <c r="Q35" s="161">
        <f t="shared" si="12"/>
        <v>7.5</v>
      </c>
      <c r="R35" s="161">
        <f t="shared" si="13"/>
        <v>100</v>
      </c>
      <c r="S35" s="162">
        <f t="shared" si="14"/>
        <v>13.333333333333334</v>
      </c>
      <c r="T35" s="163">
        <f t="shared" si="15"/>
        <v>7.6923076923076925</v>
      </c>
    </row>
    <row r="36" spans="1:20" ht="11.25" customHeight="1">
      <c r="A36" s="123" t="s">
        <v>22</v>
      </c>
      <c r="B36" s="106">
        <v>1</v>
      </c>
      <c r="C36" s="106">
        <v>1</v>
      </c>
      <c r="D36" s="145">
        <v>0</v>
      </c>
      <c r="E36" s="170">
        <v>22</v>
      </c>
      <c r="F36" s="170">
        <v>16</v>
      </c>
      <c r="G36" s="145">
        <v>0</v>
      </c>
      <c r="H36" s="171">
        <v>6</v>
      </c>
      <c r="I36" s="171">
        <v>35</v>
      </c>
      <c r="J36" s="171">
        <v>17</v>
      </c>
      <c r="K36" s="172">
        <v>18</v>
      </c>
      <c r="L36" s="173">
        <v>1</v>
      </c>
      <c r="M36" s="145">
        <v>0</v>
      </c>
      <c r="N36" s="171">
        <v>495</v>
      </c>
      <c r="O36" s="171">
        <v>256</v>
      </c>
      <c r="P36" s="171">
        <v>239</v>
      </c>
      <c r="Q36" s="161">
        <f t="shared" si="12"/>
        <v>22</v>
      </c>
      <c r="R36" s="161">
        <f t="shared" si="13"/>
        <v>495</v>
      </c>
      <c r="S36" s="162">
        <f t="shared" si="14"/>
        <v>22.5</v>
      </c>
      <c r="T36" s="163">
        <f t="shared" si="15"/>
        <v>14.142857142857142</v>
      </c>
    </row>
    <row r="37" spans="1:20" ht="11.25" customHeight="1">
      <c r="A37" s="123" t="s">
        <v>23</v>
      </c>
      <c r="B37" s="106">
        <v>3</v>
      </c>
      <c r="C37" s="106">
        <v>3</v>
      </c>
      <c r="D37" s="145">
        <v>0</v>
      </c>
      <c r="E37" s="170">
        <v>33</v>
      </c>
      <c r="F37" s="170">
        <v>24</v>
      </c>
      <c r="G37" s="145">
        <v>0</v>
      </c>
      <c r="H37" s="171">
        <v>9</v>
      </c>
      <c r="I37" s="171">
        <v>57</v>
      </c>
      <c r="J37" s="171">
        <v>21</v>
      </c>
      <c r="K37" s="172">
        <v>36</v>
      </c>
      <c r="L37" s="173">
        <v>3</v>
      </c>
      <c r="M37" s="145">
        <v>0</v>
      </c>
      <c r="N37" s="171">
        <v>506</v>
      </c>
      <c r="O37" s="171">
        <v>249</v>
      </c>
      <c r="P37" s="171">
        <v>257</v>
      </c>
      <c r="Q37" s="161">
        <f t="shared" si="12"/>
        <v>11</v>
      </c>
      <c r="R37" s="161">
        <f t="shared" si="13"/>
        <v>168.66666666666666</v>
      </c>
      <c r="S37" s="162">
        <f t="shared" si="14"/>
        <v>15.333333333333334</v>
      </c>
      <c r="T37" s="163">
        <f t="shared" si="15"/>
        <v>8.87719298245614</v>
      </c>
    </row>
    <row r="38" spans="1:20" ht="11.25" customHeight="1">
      <c r="A38" s="123" t="s">
        <v>24</v>
      </c>
      <c r="B38" s="106">
        <v>11</v>
      </c>
      <c r="C38" s="106">
        <v>11</v>
      </c>
      <c r="D38" s="145">
        <v>0</v>
      </c>
      <c r="E38" s="170">
        <v>106</v>
      </c>
      <c r="F38" s="170">
        <v>77</v>
      </c>
      <c r="G38" s="106">
        <v>1</v>
      </c>
      <c r="H38" s="171">
        <v>28</v>
      </c>
      <c r="I38" s="171">
        <v>174</v>
      </c>
      <c r="J38" s="171">
        <v>61</v>
      </c>
      <c r="K38" s="172">
        <v>113</v>
      </c>
      <c r="L38" s="173">
        <v>11</v>
      </c>
      <c r="M38" s="145">
        <v>0</v>
      </c>
      <c r="N38" s="171">
        <v>1713</v>
      </c>
      <c r="O38" s="171">
        <v>865</v>
      </c>
      <c r="P38" s="171">
        <v>848</v>
      </c>
      <c r="Q38" s="161">
        <f>E38/B38</f>
        <v>9.636363636363637</v>
      </c>
      <c r="R38" s="161">
        <f>N38/B38</f>
        <v>155.72727272727272</v>
      </c>
      <c r="S38" s="162">
        <f t="shared" si="14"/>
        <v>16.160377358490567</v>
      </c>
      <c r="T38" s="163">
        <f t="shared" si="15"/>
        <v>9.844827586206897</v>
      </c>
    </row>
    <row r="39" spans="1:20" ht="11.25" customHeight="1">
      <c r="A39" s="123" t="s">
        <v>25</v>
      </c>
      <c r="B39" s="106">
        <v>15</v>
      </c>
      <c r="C39" s="106">
        <v>15</v>
      </c>
      <c r="D39" s="145">
        <v>0</v>
      </c>
      <c r="E39" s="170">
        <v>168</v>
      </c>
      <c r="F39" s="170">
        <v>117</v>
      </c>
      <c r="G39" s="145">
        <v>0</v>
      </c>
      <c r="H39" s="171">
        <v>51</v>
      </c>
      <c r="I39" s="171">
        <v>273</v>
      </c>
      <c r="J39" s="171">
        <v>103</v>
      </c>
      <c r="K39" s="172">
        <v>170</v>
      </c>
      <c r="L39" s="173">
        <v>17</v>
      </c>
      <c r="M39" s="145">
        <v>0</v>
      </c>
      <c r="N39" s="171">
        <v>2838</v>
      </c>
      <c r="O39" s="171">
        <v>1424</v>
      </c>
      <c r="P39" s="171">
        <v>1414</v>
      </c>
      <c r="Q39" s="161">
        <f t="shared" si="12"/>
        <v>11.2</v>
      </c>
      <c r="R39" s="161">
        <f>N39/B39</f>
        <v>189.2</v>
      </c>
      <c r="S39" s="162">
        <f t="shared" si="14"/>
        <v>16.892857142857142</v>
      </c>
      <c r="T39" s="163">
        <f t="shared" si="15"/>
        <v>10.395604395604396</v>
      </c>
    </row>
    <row r="40" spans="1:20" ht="11.25" customHeight="1">
      <c r="A40" s="151" t="s">
        <v>26</v>
      </c>
      <c r="B40" s="152">
        <v>10</v>
      </c>
      <c r="C40" s="152">
        <v>10</v>
      </c>
      <c r="D40" s="153">
        <v>0</v>
      </c>
      <c r="E40" s="175">
        <v>97</v>
      </c>
      <c r="F40" s="175">
        <v>60</v>
      </c>
      <c r="G40" s="176">
        <v>3</v>
      </c>
      <c r="H40" s="177">
        <v>34</v>
      </c>
      <c r="I40" s="177">
        <v>153</v>
      </c>
      <c r="J40" s="177">
        <v>54</v>
      </c>
      <c r="K40" s="178">
        <v>99</v>
      </c>
      <c r="L40" s="179">
        <v>10</v>
      </c>
      <c r="M40" s="176">
        <v>1</v>
      </c>
      <c r="N40" s="177">
        <v>1438</v>
      </c>
      <c r="O40" s="177">
        <v>745</v>
      </c>
      <c r="P40" s="177">
        <v>693</v>
      </c>
      <c r="Q40" s="180">
        <f t="shared" si="12"/>
        <v>9.7</v>
      </c>
      <c r="R40" s="180">
        <f t="shared" si="13"/>
        <v>143.8</v>
      </c>
      <c r="S40" s="181">
        <f t="shared" si="14"/>
        <v>14.824742268041238</v>
      </c>
      <c r="T40" s="182">
        <f t="shared" si="15"/>
        <v>9.398692810457517</v>
      </c>
    </row>
  </sheetData>
  <sheetProtection/>
  <mergeCells count="10">
    <mergeCell ref="A2:A3"/>
    <mergeCell ref="B2:D2"/>
    <mergeCell ref="E2:H2"/>
    <mergeCell ref="I2:K2"/>
    <mergeCell ref="S2:S3"/>
    <mergeCell ref="T2:T3"/>
    <mergeCell ref="L2:L3"/>
    <mergeCell ref="M2:M3"/>
    <mergeCell ref="N2:P2"/>
    <mergeCell ref="Q2:R2"/>
  </mergeCells>
  <printOptions horizontalCentered="1"/>
  <pageMargins left="0.2755905511811024" right="0.2755905511811024" top="0.3937007874015748" bottom="0.5118110236220472" header="0.2755905511811024" footer="0.2362204724409449"/>
  <pageSetup firstPageNumber="42" useFirstPageNumber="1" horizontalDpi="600" verticalDpi="600" orientation="portrait" paperSize="9" scale="180" r:id="rId1"/>
  <headerFooter alignWithMargins="0">
    <oddFooter>&amp;C&amp;"ＭＳ 明朝,標準"&amp;9－ &amp;P －</oddFooter>
  </headerFooter>
  <colBreaks count="1" manualBreakCount="1">
    <brk id="11" max="3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36"/>
  <sheetViews>
    <sheetView zoomScale="130" zoomScaleNormal="130" workbookViewId="0" topLeftCell="A1">
      <pane xSplit="1" ySplit="3" topLeftCell="B4" activePane="bottomRight" state="frozen"/>
      <selection pane="topLeft" activeCell="I7" sqref="I7"/>
      <selection pane="topRight" activeCell="I7" sqref="I7"/>
      <selection pane="bottomLeft" activeCell="I7" sqref="I7"/>
      <selection pane="bottomRight" activeCell="Q36" sqref="Q36"/>
    </sheetView>
  </sheetViews>
  <sheetFormatPr defaultColWidth="9.00390625" defaultRowHeight="13.5"/>
  <cols>
    <col min="1" max="1" width="9.625" style="23" customWidth="1"/>
    <col min="2" max="3" width="3.25390625" style="23" customWidth="1"/>
    <col min="4" max="4" width="2.125" style="23" customWidth="1"/>
    <col min="5" max="6" width="4.625" style="35" customWidth="1"/>
    <col min="7" max="7" width="2.50390625" style="23" customWidth="1"/>
    <col min="8" max="8" width="4.00390625" style="35" customWidth="1"/>
    <col min="9" max="9" width="4.625" style="35" customWidth="1"/>
    <col min="10" max="10" width="4.875" style="35" customWidth="1"/>
    <col min="11" max="11" width="4.625" style="35" customWidth="1"/>
    <col min="12" max="12" width="4.875" style="35" customWidth="1"/>
    <col min="13" max="13" width="5.125" style="23" customWidth="1"/>
    <col min="14" max="16" width="5.75390625" style="35" customWidth="1"/>
    <col min="17" max="18" width="4.50390625" style="23" customWidth="1"/>
    <col min="19" max="20" width="4.875" style="23" customWidth="1"/>
    <col min="21" max="21" width="4.50390625" style="23" customWidth="1"/>
    <col min="22" max="16384" width="9.00390625" style="23" customWidth="1"/>
  </cols>
  <sheetData>
    <row r="1" spans="1:20" ht="23.25" customHeight="1">
      <c r="A1" s="331" t="s">
        <v>54</v>
      </c>
      <c r="B1" s="334" t="s">
        <v>112</v>
      </c>
      <c r="C1" s="355"/>
      <c r="D1" s="356"/>
      <c r="E1" s="357" t="s">
        <v>55</v>
      </c>
      <c r="F1" s="357"/>
      <c r="G1" s="357"/>
      <c r="H1" s="357"/>
      <c r="I1" s="358" t="s">
        <v>56</v>
      </c>
      <c r="J1" s="358"/>
      <c r="K1" s="359"/>
      <c r="L1" s="364" t="s">
        <v>115</v>
      </c>
      <c r="M1" s="360" t="s">
        <v>122</v>
      </c>
      <c r="N1" s="358" t="s">
        <v>57</v>
      </c>
      <c r="O1" s="366"/>
      <c r="P1" s="366"/>
      <c r="Q1" s="360" t="s">
        <v>111</v>
      </c>
      <c r="R1" s="333"/>
      <c r="S1" s="360" t="s">
        <v>110</v>
      </c>
      <c r="T1" s="362" t="s">
        <v>109</v>
      </c>
    </row>
    <row r="2" spans="1:20" ht="23.25" customHeight="1">
      <c r="A2" s="354"/>
      <c r="B2" s="24" t="s">
        <v>58</v>
      </c>
      <c r="C2" s="24" t="s">
        <v>59</v>
      </c>
      <c r="D2" s="32" t="s">
        <v>60</v>
      </c>
      <c r="E2" s="44" t="s">
        <v>58</v>
      </c>
      <c r="F2" s="44" t="s">
        <v>61</v>
      </c>
      <c r="G2" s="32" t="s">
        <v>62</v>
      </c>
      <c r="H2" s="44" t="s">
        <v>63</v>
      </c>
      <c r="I2" s="44" t="s">
        <v>58</v>
      </c>
      <c r="J2" s="44" t="s">
        <v>64</v>
      </c>
      <c r="K2" s="45" t="s">
        <v>65</v>
      </c>
      <c r="L2" s="365"/>
      <c r="M2" s="361"/>
      <c r="N2" s="44" t="s">
        <v>58</v>
      </c>
      <c r="O2" s="44" t="s">
        <v>64</v>
      </c>
      <c r="P2" s="44" t="s">
        <v>65</v>
      </c>
      <c r="Q2" s="25" t="s">
        <v>108</v>
      </c>
      <c r="R2" s="25" t="s">
        <v>107</v>
      </c>
      <c r="S2" s="361"/>
      <c r="T2" s="363"/>
    </row>
    <row r="3" spans="1:20" ht="5.25" customHeight="1">
      <c r="A3" s="33"/>
      <c r="B3" s="38"/>
      <c r="C3" s="39"/>
      <c r="D3" s="38"/>
      <c r="E3" s="46"/>
      <c r="F3" s="47"/>
      <c r="G3" s="40"/>
      <c r="H3" s="47"/>
      <c r="I3" s="48"/>
      <c r="J3" s="47"/>
      <c r="K3" s="49"/>
      <c r="L3" s="50"/>
      <c r="M3" s="43"/>
      <c r="N3" s="47"/>
      <c r="O3" s="47"/>
      <c r="P3" s="47"/>
      <c r="Q3" s="42"/>
      <c r="R3" s="42"/>
      <c r="S3" s="38"/>
      <c r="T3" s="51"/>
    </row>
    <row r="4" spans="1:20" s="28" customFormat="1" ht="12" customHeight="1">
      <c r="A4" s="36" t="s">
        <v>68</v>
      </c>
      <c r="B4" s="252">
        <f aca="true" t="shared" si="0" ref="B4:K4">SUM(B5:B22)</f>
        <v>77</v>
      </c>
      <c r="C4" s="252">
        <f t="shared" si="0"/>
        <v>77</v>
      </c>
      <c r="D4" s="184">
        <v>0</v>
      </c>
      <c r="E4" s="252">
        <f t="shared" si="0"/>
        <v>844</v>
      </c>
      <c r="F4" s="252">
        <f t="shared" si="0"/>
        <v>659</v>
      </c>
      <c r="G4" s="252">
        <f t="shared" si="0"/>
        <v>6</v>
      </c>
      <c r="H4" s="252">
        <f t="shared" si="0"/>
        <v>179</v>
      </c>
      <c r="I4" s="271">
        <f t="shared" si="0"/>
        <v>1418</v>
      </c>
      <c r="J4" s="271">
        <f t="shared" si="0"/>
        <v>577</v>
      </c>
      <c r="K4" s="272">
        <f t="shared" si="0"/>
        <v>841</v>
      </c>
      <c r="L4" s="273">
        <f>SUM(L5:L22)</f>
        <v>83</v>
      </c>
      <c r="M4" s="254">
        <f>SUM(M5:M21)</f>
        <v>8</v>
      </c>
      <c r="N4" s="271">
        <f>SUM(N5:N22)</f>
        <v>15969</v>
      </c>
      <c r="O4" s="271">
        <f>SUM(O5:O22)</f>
        <v>8157</v>
      </c>
      <c r="P4" s="271">
        <f>SUM(P5:P22)</f>
        <v>7812</v>
      </c>
      <c r="Q4" s="134">
        <f aca="true" t="shared" si="1" ref="Q4:Q22">E4/B4</f>
        <v>10.96103896103896</v>
      </c>
      <c r="R4" s="134">
        <f aca="true" t="shared" si="2" ref="R4:R22">N4/B4</f>
        <v>207.3896103896104</v>
      </c>
      <c r="S4" s="135">
        <f aca="true" t="shared" si="3" ref="S4:S22">N4/E4</f>
        <v>18.920616113744074</v>
      </c>
      <c r="T4" s="136">
        <f aca="true" t="shared" si="4" ref="T4:T22">N4/I4</f>
        <v>11.26163610719323</v>
      </c>
    </row>
    <row r="5" spans="1:20" ht="12" customHeight="1">
      <c r="A5" s="34" t="s">
        <v>27</v>
      </c>
      <c r="B5" s="255">
        <v>8</v>
      </c>
      <c r="C5" s="255">
        <v>8</v>
      </c>
      <c r="D5" s="184">
        <v>0</v>
      </c>
      <c r="E5" s="255">
        <v>106</v>
      </c>
      <c r="F5" s="255">
        <v>88</v>
      </c>
      <c r="G5" s="184">
        <v>0</v>
      </c>
      <c r="H5" s="255">
        <v>18</v>
      </c>
      <c r="I5" s="274">
        <v>175</v>
      </c>
      <c r="J5" s="274">
        <v>68</v>
      </c>
      <c r="K5" s="276">
        <v>107</v>
      </c>
      <c r="L5" s="277">
        <v>8</v>
      </c>
      <c r="M5" s="184">
        <v>0</v>
      </c>
      <c r="N5" s="274">
        <v>2431</v>
      </c>
      <c r="O5" s="274">
        <v>1217</v>
      </c>
      <c r="P5" s="274">
        <v>1214</v>
      </c>
      <c r="Q5" s="161">
        <f t="shared" si="1"/>
        <v>13.25</v>
      </c>
      <c r="R5" s="161">
        <f t="shared" si="2"/>
        <v>303.875</v>
      </c>
      <c r="S5" s="162">
        <f t="shared" si="3"/>
        <v>22.933962264150942</v>
      </c>
      <c r="T5" s="163">
        <f t="shared" si="4"/>
        <v>13.891428571428571</v>
      </c>
    </row>
    <row r="6" spans="1:20" ht="12" customHeight="1">
      <c r="A6" s="34" t="s">
        <v>28</v>
      </c>
      <c r="B6" s="255">
        <v>11</v>
      </c>
      <c r="C6" s="255">
        <v>11</v>
      </c>
      <c r="D6" s="184">
        <v>0</v>
      </c>
      <c r="E6" s="255">
        <v>108</v>
      </c>
      <c r="F6" s="255">
        <v>77</v>
      </c>
      <c r="G6" s="184">
        <v>0</v>
      </c>
      <c r="H6" s="255">
        <v>31</v>
      </c>
      <c r="I6" s="274">
        <v>184</v>
      </c>
      <c r="J6" s="274">
        <v>77</v>
      </c>
      <c r="K6" s="276">
        <v>107</v>
      </c>
      <c r="L6" s="277">
        <v>11</v>
      </c>
      <c r="M6" s="188">
        <v>1</v>
      </c>
      <c r="N6" s="274">
        <v>1744</v>
      </c>
      <c r="O6" s="274">
        <v>932</v>
      </c>
      <c r="P6" s="274">
        <v>812</v>
      </c>
      <c r="Q6" s="161">
        <f t="shared" si="1"/>
        <v>9.818181818181818</v>
      </c>
      <c r="R6" s="161">
        <f t="shared" si="2"/>
        <v>158.54545454545453</v>
      </c>
      <c r="S6" s="162">
        <f t="shared" si="3"/>
        <v>16.14814814814815</v>
      </c>
      <c r="T6" s="163">
        <f t="shared" si="4"/>
        <v>9.478260869565217</v>
      </c>
    </row>
    <row r="7" spans="1:20" ht="12" customHeight="1">
      <c r="A7" s="34" t="s">
        <v>88</v>
      </c>
      <c r="B7" s="255">
        <v>7</v>
      </c>
      <c r="C7" s="255">
        <v>7</v>
      </c>
      <c r="D7" s="184">
        <v>0</v>
      </c>
      <c r="E7" s="255">
        <v>95</v>
      </c>
      <c r="F7" s="255">
        <v>77</v>
      </c>
      <c r="G7" s="184">
        <v>0</v>
      </c>
      <c r="H7" s="255">
        <v>18</v>
      </c>
      <c r="I7" s="274">
        <v>153</v>
      </c>
      <c r="J7" s="274">
        <v>47</v>
      </c>
      <c r="K7" s="276">
        <v>106</v>
      </c>
      <c r="L7" s="277">
        <v>7</v>
      </c>
      <c r="M7" s="256">
        <v>2</v>
      </c>
      <c r="N7" s="274">
        <v>2073</v>
      </c>
      <c r="O7" s="274">
        <v>1063</v>
      </c>
      <c r="P7" s="274">
        <v>1010</v>
      </c>
      <c r="Q7" s="161">
        <f t="shared" si="1"/>
        <v>13.571428571428571</v>
      </c>
      <c r="R7" s="161">
        <f t="shared" si="2"/>
        <v>296.14285714285717</v>
      </c>
      <c r="S7" s="162">
        <f t="shared" si="3"/>
        <v>21.821052631578947</v>
      </c>
      <c r="T7" s="163">
        <f t="shared" si="4"/>
        <v>13.549019607843137</v>
      </c>
    </row>
    <row r="8" spans="1:20" ht="12" customHeight="1">
      <c r="A8" s="34" t="s">
        <v>29</v>
      </c>
      <c r="B8" s="255">
        <v>3</v>
      </c>
      <c r="C8" s="255">
        <v>3</v>
      </c>
      <c r="D8" s="184">
        <v>0</v>
      </c>
      <c r="E8" s="255">
        <v>26</v>
      </c>
      <c r="F8" s="255">
        <v>19</v>
      </c>
      <c r="G8" s="184">
        <v>0</v>
      </c>
      <c r="H8" s="255">
        <v>7</v>
      </c>
      <c r="I8" s="274">
        <v>48</v>
      </c>
      <c r="J8" s="274">
        <v>21</v>
      </c>
      <c r="K8" s="276">
        <v>27</v>
      </c>
      <c r="L8" s="277">
        <v>4</v>
      </c>
      <c r="M8" s="184">
        <v>0</v>
      </c>
      <c r="N8" s="274">
        <v>450</v>
      </c>
      <c r="O8" s="274">
        <v>233</v>
      </c>
      <c r="P8" s="274">
        <v>217</v>
      </c>
      <c r="Q8" s="161">
        <f t="shared" si="1"/>
        <v>8.666666666666666</v>
      </c>
      <c r="R8" s="161">
        <f t="shared" si="2"/>
        <v>150</v>
      </c>
      <c r="S8" s="162">
        <f t="shared" si="3"/>
        <v>17.307692307692307</v>
      </c>
      <c r="T8" s="163">
        <f t="shared" si="4"/>
        <v>9.375</v>
      </c>
    </row>
    <row r="9" spans="1:20" ht="12" customHeight="1">
      <c r="A9" s="34" t="s">
        <v>30</v>
      </c>
      <c r="B9" s="255">
        <v>5</v>
      </c>
      <c r="C9" s="255">
        <v>5</v>
      </c>
      <c r="D9" s="184">
        <v>0</v>
      </c>
      <c r="E9" s="255">
        <v>56</v>
      </c>
      <c r="F9" s="255">
        <v>42</v>
      </c>
      <c r="G9" s="184">
        <v>0</v>
      </c>
      <c r="H9" s="255">
        <v>14</v>
      </c>
      <c r="I9" s="274">
        <v>93</v>
      </c>
      <c r="J9" s="274">
        <v>39</v>
      </c>
      <c r="K9" s="276">
        <v>54</v>
      </c>
      <c r="L9" s="277">
        <v>5</v>
      </c>
      <c r="M9" s="184">
        <v>0</v>
      </c>
      <c r="N9" s="274">
        <v>961</v>
      </c>
      <c r="O9" s="274">
        <v>500</v>
      </c>
      <c r="P9" s="274">
        <v>461</v>
      </c>
      <c r="Q9" s="161">
        <f t="shared" si="1"/>
        <v>11.2</v>
      </c>
      <c r="R9" s="161">
        <f t="shared" si="2"/>
        <v>192.2</v>
      </c>
      <c r="S9" s="162">
        <f t="shared" si="3"/>
        <v>17.160714285714285</v>
      </c>
      <c r="T9" s="163">
        <f t="shared" si="4"/>
        <v>10.333333333333334</v>
      </c>
    </row>
    <row r="10" spans="1:20" ht="12" customHeight="1">
      <c r="A10" s="34" t="s">
        <v>31</v>
      </c>
      <c r="B10" s="255">
        <v>1</v>
      </c>
      <c r="C10" s="255">
        <v>1</v>
      </c>
      <c r="D10" s="184">
        <v>0</v>
      </c>
      <c r="E10" s="255">
        <v>14</v>
      </c>
      <c r="F10" s="255">
        <v>11</v>
      </c>
      <c r="G10" s="184">
        <v>0</v>
      </c>
      <c r="H10" s="255">
        <v>3</v>
      </c>
      <c r="I10" s="274">
        <v>23</v>
      </c>
      <c r="J10" s="274">
        <v>9</v>
      </c>
      <c r="K10" s="276">
        <v>14</v>
      </c>
      <c r="L10" s="277">
        <v>1</v>
      </c>
      <c r="M10" s="184">
        <v>0</v>
      </c>
      <c r="N10" s="274">
        <v>265</v>
      </c>
      <c r="O10" s="274">
        <v>132</v>
      </c>
      <c r="P10" s="274">
        <v>133</v>
      </c>
      <c r="Q10" s="161">
        <f t="shared" si="1"/>
        <v>14</v>
      </c>
      <c r="R10" s="161">
        <f t="shared" si="2"/>
        <v>265</v>
      </c>
      <c r="S10" s="162">
        <f t="shared" si="3"/>
        <v>18.928571428571427</v>
      </c>
      <c r="T10" s="163">
        <f t="shared" si="4"/>
        <v>11.521739130434783</v>
      </c>
    </row>
    <row r="11" spans="1:20" ht="12" customHeight="1">
      <c r="A11" s="34" t="s">
        <v>32</v>
      </c>
      <c r="B11" s="255">
        <v>12</v>
      </c>
      <c r="C11" s="255">
        <v>12</v>
      </c>
      <c r="D11" s="184">
        <v>0</v>
      </c>
      <c r="E11" s="255">
        <v>160</v>
      </c>
      <c r="F11" s="255">
        <v>132</v>
      </c>
      <c r="G11" s="184">
        <v>0</v>
      </c>
      <c r="H11" s="255">
        <v>28</v>
      </c>
      <c r="I11" s="274">
        <v>271</v>
      </c>
      <c r="J11" s="274">
        <v>108</v>
      </c>
      <c r="K11" s="276">
        <v>163</v>
      </c>
      <c r="L11" s="277">
        <v>13</v>
      </c>
      <c r="M11" s="256">
        <v>2</v>
      </c>
      <c r="N11" s="274">
        <v>3537</v>
      </c>
      <c r="O11" s="274">
        <v>1796</v>
      </c>
      <c r="P11" s="274">
        <v>1741</v>
      </c>
      <c r="Q11" s="161">
        <f t="shared" si="1"/>
        <v>13.333333333333334</v>
      </c>
      <c r="R11" s="161">
        <f t="shared" si="2"/>
        <v>294.75</v>
      </c>
      <c r="S11" s="162">
        <f t="shared" si="3"/>
        <v>22.10625</v>
      </c>
      <c r="T11" s="163">
        <f t="shared" si="4"/>
        <v>13.051660516605166</v>
      </c>
    </row>
    <row r="12" spans="1:20" ht="12" customHeight="1">
      <c r="A12" s="34" t="s">
        <v>33</v>
      </c>
      <c r="B12" s="255">
        <v>2</v>
      </c>
      <c r="C12" s="255">
        <v>2</v>
      </c>
      <c r="D12" s="184">
        <v>0</v>
      </c>
      <c r="E12" s="255">
        <v>27</v>
      </c>
      <c r="F12" s="255">
        <v>24</v>
      </c>
      <c r="G12" s="184">
        <v>0</v>
      </c>
      <c r="H12" s="255">
        <v>3</v>
      </c>
      <c r="I12" s="274">
        <v>43</v>
      </c>
      <c r="J12" s="274">
        <v>18</v>
      </c>
      <c r="K12" s="276">
        <v>25</v>
      </c>
      <c r="L12" s="277">
        <v>2</v>
      </c>
      <c r="M12" s="256">
        <v>1</v>
      </c>
      <c r="N12" s="274">
        <v>630</v>
      </c>
      <c r="O12" s="274">
        <v>335</v>
      </c>
      <c r="P12" s="274">
        <v>295</v>
      </c>
      <c r="Q12" s="161">
        <f t="shared" si="1"/>
        <v>13.5</v>
      </c>
      <c r="R12" s="161">
        <f t="shared" si="2"/>
        <v>315</v>
      </c>
      <c r="S12" s="162">
        <f t="shared" si="3"/>
        <v>23.333333333333332</v>
      </c>
      <c r="T12" s="163">
        <f t="shared" si="4"/>
        <v>14.651162790697674</v>
      </c>
    </row>
    <row r="13" spans="1:20" ht="12" customHeight="1">
      <c r="A13" s="34" t="s">
        <v>34</v>
      </c>
      <c r="B13" s="255">
        <v>3</v>
      </c>
      <c r="C13" s="255">
        <v>3</v>
      </c>
      <c r="D13" s="184">
        <v>0</v>
      </c>
      <c r="E13" s="255">
        <v>23</v>
      </c>
      <c r="F13" s="255">
        <v>18</v>
      </c>
      <c r="G13" s="184">
        <v>0</v>
      </c>
      <c r="H13" s="255">
        <v>5</v>
      </c>
      <c r="I13" s="274">
        <v>41</v>
      </c>
      <c r="J13" s="274">
        <v>16</v>
      </c>
      <c r="K13" s="276">
        <v>25</v>
      </c>
      <c r="L13" s="277">
        <v>4</v>
      </c>
      <c r="M13" s="184">
        <v>0</v>
      </c>
      <c r="N13" s="274">
        <v>395</v>
      </c>
      <c r="O13" s="274">
        <v>195</v>
      </c>
      <c r="P13" s="274">
        <v>200</v>
      </c>
      <c r="Q13" s="161">
        <f t="shared" si="1"/>
        <v>7.666666666666667</v>
      </c>
      <c r="R13" s="161">
        <f t="shared" si="2"/>
        <v>131.66666666666666</v>
      </c>
      <c r="S13" s="162">
        <f t="shared" si="3"/>
        <v>17.17391304347826</v>
      </c>
      <c r="T13" s="163">
        <f t="shared" si="4"/>
        <v>9.634146341463415</v>
      </c>
    </row>
    <row r="14" spans="1:20" ht="12" customHeight="1">
      <c r="A14" s="34" t="s">
        <v>35</v>
      </c>
      <c r="B14" s="255">
        <v>2</v>
      </c>
      <c r="C14" s="255">
        <v>2</v>
      </c>
      <c r="D14" s="184">
        <v>0</v>
      </c>
      <c r="E14" s="255">
        <v>16</v>
      </c>
      <c r="F14" s="255">
        <v>12</v>
      </c>
      <c r="G14" s="184">
        <v>0</v>
      </c>
      <c r="H14" s="255">
        <v>4</v>
      </c>
      <c r="I14" s="274">
        <v>26</v>
      </c>
      <c r="J14" s="274">
        <v>11</v>
      </c>
      <c r="K14" s="276">
        <v>15</v>
      </c>
      <c r="L14" s="277">
        <v>2</v>
      </c>
      <c r="M14" s="256">
        <v>1</v>
      </c>
      <c r="N14" s="274">
        <v>194</v>
      </c>
      <c r="O14" s="274">
        <v>96</v>
      </c>
      <c r="P14" s="274">
        <v>98</v>
      </c>
      <c r="Q14" s="161">
        <f t="shared" si="1"/>
        <v>8</v>
      </c>
      <c r="R14" s="161">
        <f t="shared" si="2"/>
        <v>97</v>
      </c>
      <c r="S14" s="162">
        <f t="shared" si="3"/>
        <v>12.125</v>
      </c>
      <c r="T14" s="163">
        <f t="shared" si="4"/>
        <v>7.461538461538462</v>
      </c>
    </row>
    <row r="15" spans="1:20" ht="12" customHeight="1">
      <c r="A15" s="34" t="s">
        <v>36</v>
      </c>
      <c r="B15" s="255">
        <v>1</v>
      </c>
      <c r="C15" s="255">
        <v>1</v>
      </c>
      <c r="D15" s="184">
        <v>0</v>
      </c>
      <c r="E15" s="255">
        <v>12</v>
      </c>
      <c r="F15" s="255">
        <v>10</v>
      </c>
      <c r="G15" s="184">
        <v>0</v>
      </c>
      <c r="H15" s="255">
        <v>2</v>
      </c>
      <c r="I15" s="274">
        <v>20</v>
      </c>
      <c r="J15" s="274">
        <v>8</v>
      </c>
      <c r="K15" s="276">
        <v>12</v>
      </c>
      <c r="L15" s="277">
        <v>1</v>
      </c>
      <c r="M15" s="184">
        <v>0</v>
      </c>
      <c r="N15" s="274">
        <v>226</v>
      </c>
      <c r="O15" s="274">
        <v>112</v>
      </c>
      <c r="P15" s="274">
        <v>114</v>
      </c>
      <c r="Q15" s="161">
        <f t="shared" si="1"/>
        <v>12</v>
      </c>
      <c r="R15" s="161">
        <f t="shared" si="2"/>
        <v>226</v>
      </c>
      <c r="S15" s="162">
        <f t="shared" si="3"/>
        <v>18.833333333333332</v>
      </c>
      <c r="T15" s="163">
        <f t="shared" si="4"/>
        <v>11.3</v>
      </c>
    </row>
    <row r="16" spans="1:20" ht="12" customHeight="1">
      <c r="A16" s="34" t="s">
        <v>37</v>
      </c>
      <c r="B16" s="255">
        <v>1</v>
      </c>
      <c r="C16" s="255">
        <v>1</v>
      </c>
      <c r="D16" s="184">
        <v>0</v>
      </c>
      <c r="E16" s="255">
        <v>14</v>
      </c>
      <c r="F16" s="255">
        <v>12</v>
      </c>
      <c r="G16" s="184">
        <v>0</v>
      </c>
      <c r="H16" s="255">
        <v>2</v>
      </c>
      <c r="I16" s="274">
        <v>22</v>
      </c>
      <c r="J16" s="274">
        <v>7</v>
      </c>
      <c r="K16" s="276">
        <v>15</v>
      </c>
      <c r="L16" s="277">
        <v>1</v>
      </c>
      <c r="M16" s="184">
        <v>0</v>
      </c>
      <c r="N16" s="274">
        <v>278</v>
      </c>
      <c r="O16" s="274">
        <v>140</v>
      </c>
      <c r="P16" s="274">
        <v>138</v>
      </c>
      <c r="Q16" s="161">
        <f t="shared" si="1"/>
        <v>14</v>
      </c>
      <c r="R16" s="161">
        <f t="shared" si="2"/>
        <v>278</v>
      </c>
      <c r="S16" s="162">
        <f t="shared" si="3"/>
        <v>19.857142857142858</v>
      </c>
      <c r="T16" s="163">
        <f t="shared" si="4"/>
        <v>12.636363636363637</v>
      </c>
    </row>
    <row r="17" spans="1:20" ht="12" customHeight="1">
      <c r="A17" s="34" t="s">
        <v>38</v>
      </c>
      <c r="B17" s="255">
        <v>3</v>
      </c>
      <c r="C17" s="255">
        <v>3</v>
      </c>
      <c r="D17" s="184">
        <v>0</v>
      </c>
      <c r="E17" s="255">
        <v>28</v>
      </c>
      <c r="F17" s="255">
        <v>22</v>
      </c>
      <c r="G17" s="184">
        <v>0</v>
      </c>
      <c r="H17" s="255">
        <v>6</v>
      </c>
      <c r="I17" s="274">
        <v>45</v>
      </c>
      <c r="J17" s="274">
        <v>21</v>
      </c>
      <c r="K17" s="276">
        <v>24</v>
      </c>
      <c r="L17" s="277">
        <v>3</v>
      </c>
      <c r="M17" s="184">
        <v>0</v>
      </c>
      <c r="N17" s="274">
        <v>532</v>
      </c>
      <c r="O17" s="274">
        <v>260</v>
      </c>
      <c r="P17" s="274">
        <v>272</v>
      </c>
      <c r="Q17" s="161">
        <f t="shared" si="1"/>
        <v>9.333333333333334</v>
      </c>
      <c r="R17" s="161">
        <f t="shared" si="2"/>
        <v>177.33333333333334</v>
      </c>
      <c r="S17" s="162">
        <f t="shared" si="3"/>
        <v>19</v>
      </c>
      <c r="T17" s="163">
        <f>N17/I17</f>
        <v>11.822222222222223</v>
      </c>
    </row>
    <row r="18" spans="1:20" ht="12" customHeight="1">
      <c r="A18" s="34" t="s">
        <v>39</v>
      </c>
      <c r="B18" s="255">
        <v>5</v>
      </c>
      <c r="C18" s="255">
        <v>5</v>
      </c>
      <c r="D18" s="184">
        <v>0</v>
      </c>
      <c r="E18" s="255">
        <v>39</v>
      </c>
      <c r="F18" s="255">
        <v>27</v>
      </c>
      <c r="G18" s="255">
        <v>4</v>
      </c>
      <c r="H18" s="255">
        <v>8</v>
      </c>
      <c r="I18" s="274">
        <v>70</v>
      </c>
      <c r="J18" s="274">
        <v>34</v>
      </c>
      <c r="K18" s="276">
        <v>36</v>
      </c>
      <c r="L18" s="277">
        <v>5</v>
      </c>
      <c r="M18" s="188">
        <v>1</v>
      </c>
      <c r="N18" s="274">
        <v>438</v>
      </c>
      <c r="O18" s="274">
        <v>220</v>
      </c>
      <c r="P18" s="274">
        <v>218</v>
      </c>
      <c r="Q18" s="161">
        <f t="shared" si="1"/>
        <v>7.8</v>
      </c>
      <c r="R18" s="161">
        <f t="shared" si="2"/>
        <v>87.6</v>
      </c>
      <c r="S18" s="162">
        <f t="shared" si="3"/>
        <v>11.23076923076923</v>
      </c>
      <c r="T18" s="163">
        <f t="shared" si="4"/>
        <v>6.257142857142857</v>
      </c>
    </row>
    <row r="19" spans="1:20" ht="12" customHeight="1">
      <c r="A19" s="34" t="s">
        <v>69</v>
      </c>
      <c r="B19" s="255">
        <v>9</v>
      </c>
      <c r="C19" s="255">
        <v>9</v>
      </c>
      <c r="D19" s="184">
        <v>0</v>
      </c>
      <c r="E19" s="255">
        <v>85</v>
      </c>
      <c r="F19" s="255">
        <v>63</v>
      </c>
      <c r="G19" s="237">
        <v>1</v>
      </c>
      <c r="H19" s="255">
        <v>21</v>
      </c>
      <c r="I19" s="274">
        <v>143</v>
      </c>
      <c r="J19" s="274">
        <v>64</v>
      </c>
      <c r="K19" s="276">
        <v>79</v>
      </c>
      <c r="L19" s="277">
        <v>9</v>
      </c>
      <c r="M19" s="184">
        <v>0</v>
      </c>
      <c r="N19" s="274">
        <v>1320</v>
      </c>
      <c r="O19" s="274">
        <v>689</v>
      </c>
      <c r="P19" s="274">
        <v>631</v>
      </c>
      <c r="Q19" s="161">
        <f t="shared" si="1"/>
        <v>9.444444444444445</v>
      </c>
      <c r="R19" s="161">
        <f t="shared" si="2"/>
        <v>146.66666666666666</v>
      </c>
      <c r="S19" s="162">
        <f t="shared" si="3"/>
        <v>15.529411764705882</v>
      </c>
      <c r="T19" s="163">
        <f t="shared" si="4"/>
        <v>9.23076923076923</v>
      </c>
    </row>
    <row r="20" spans="1:20" ht="12" customHeight="1">
      <c r="A20" s="34" t="s">
        <v>40</v>
      </c>
      <c r="B20" s="255">
        <v>2</v>
      </c>
      <c r="C20" s="255">
        <v>2</v>
      </c>
      <c r="D20" s="184">
        <v>0</v>
      </c>
      <c r="E20" s="255">
        <v>19</v>
      </c>
      <c r="F20" s="255">
        <v>15</v>
      </c>
      <c r="G20" s="184">
        <v>0</v>
      </c>
      <c r="H20" s="255">
        <v>4</v>
      </c>
      <c r="I20" s="274">
        <v>33</v>
      </c>
      <c r="J20" s="274">
        <v>18</v>
      </c>
      <c r="K20" s="276">
        <v>15</v>
      </c>
      <c r="L20" s="277">
        <v>5</v>
      </c>
      <c r="M20" s="184">
        <v>0</v>
      </c>
      <c r="N20" s="274">
        <v>296</v>
      </c>
      <c r="O20" s="274">
        <v>141</v>
      </c>
      <c r="P20" s="274">
        <v>155</v>
      </c>
      <c r="Q20" s="161">
        <f t="shared" si="1"/>
        <v>9.5</v>
      </c>
      <c r="R20" s="161">
        <f t="shared" si="2"/>
        <v>148</v>
      </c>
      <c r="S20" s="162">
        <f t="shared" si="3"/>
        <v>15.578947368421053</v>
      </c>
      <c r="T20" s="163">
        <f t="shared" si="4"/>
        <v>8.969696969696969</v>
      </c>
    </row>
    <row r="21" spans="1:20" ht="12" customHeight="1">
      <c r="A21" s="34" t="s">
        <v>41</v>
      </c>
      <c r="B21" s="255">
        <v>1</v>
      </c>
      <c r="C21" s="255">
        <v>1</v>
      </c>
      <c r="D21" s="184">
        <v>0</v>
      </c>
      <c r="E21" s="255">
        <v>9</v>
      </c>
      <c r="F21" s="255">
        <v>6</v>
      </c>
      <c r="G21" s="184">
        <v>0</v>
      </c>
      <c r="H21" s="255">
        <v>3</v>
      </c>
      <c r="I21" s="274">
        <v>19</v>
      </c>
      <c r="J21" s="274">
        <v>8</v>
      </c>
      <c r="K21" s="276">
        <v>11</v>
      </c>
      <c r="L21" s="277">
        <v>1</v>
      </c>
      <c r="M21" s="184">
        <v>0</v>
      </c>
      <c r="N21" s="274">
        <v>174</v>
      </c>
      <c r="O21" s="274">
        <v>80</v>
      </c>
      <c r="P21" s="274">
        <v>94</v>
      </c>
      <c r="Q21" s="161">
        <f t="shared" si="1"/>
        <v>9</v>
      </c>
      <c r="R21" s="161">
        <f t="shared" si="2"/>
        <v>174</v>
      </c>
      <c r="S21" s="162">
        <f t="shared" si="3"/>
        <v>19.333333333333332</v>
      </c>
      <c r="T21" s="163">
        <f t="shared" si="4"/>
        <v>9.157894736842104</v>
      </c>
    </row>
    <row r="22" spans="1:20" ht="12" customHeight="1">
      <c r="A22" s="34" t="s">
        <v>70</v>
      </c>
      <c r="B22" s="255">
        <v>1</v>
      </c>
      <c r="C22" s="255">
        <v>1</v>
      </c>
      <c r="D22" s="184">
        <v>0</v>
      </c>
      <c r="E22" s="255">
        <v>7</v>
      </c>
      <c r="F22" s="255">
        <v>4</v>
      </c>
      <c r="G22" s="237">
        <v>1</v>
      </c>
      <c r="H22" s="255">
        <v>2</v>
      </c>
      <c r="I22" s="274">
        <v>9</v>
      </c>
      <c r="J22" s="279">
        <v>3</v>
      </c>
      <c r="K22" s="276">
        <v>6</v>
      </c>
      <c r="L22" s="278">
        <v>1</v>
      </c>
      <c r="M22" s="184">
        <v>0</v>
      </c>
      <c r="N22" s="274">
        <v>25</v>
      </c>
      <c r="O22" s="274">
        <v>16</v>
      </c>
      <c r="P22" s="274">
        <v>9</v>
      </c>
      <c r="Q22" s="161">
        <f t="shared" si="1"/>
        <v>7</v>
      </c>
      <c r="R22" s="161">
        <f t="shared" si="2"/>
        <v>25</v>
      </c>
      <c r="S22" s="162">
        <f t="shared" si="3"/>
        <v>3.5714285714285716</v>
      </c>
      <c r="T22" s="163">
        <f t="shared" si="4"/>
        <v>2.7777777777777777</v>
      </c>
    </row>
    <row r="23" spans="1:20" ht="12" customHeight="1">
      <c r="A23" s="34"/>
      <c r="B23" s="237"/>
      <c r="C23" s="237"/>
      <c r="D23" s="237"/>
      <c r="E23" s="237"/>
      <c r="F23" s="237"/>
      <c r="G23" s="237"/>
      <c r="H23" s="237"/>
      <c r="I23" s="275"/>
      <c r="J23" s="275"/>
      <c r="K23" s="280"/>
      <c r="L23" s="278"/>
      <c r="M23" s="188"/>
      <c r="N23" s="275"/>
      <c r="O23" s="275"/>
      <c r="P23" s="275"/>
      <c r="Q23" s="161"/>
      <c r="R23" s="161"/>
      <c r="S23" s="162"/>
      <c r="T23" s="163"/>
    </row>
    <row r="24" spans="1:20" s="28" customFormat="1" ht="12" customHeight="1">
      <c r="A24" s="36" t="s">
        <v>71</v>
      </c>
      <c r="B24" s="252">
        <f aca="true" t="shared" si="5" ref="B24:K24">SUM(B25:B33)</f>
        <v>109</v>
      </c>
      <c r="C24" s="252">
        <f t="shared" si="5"/>
        <v>109</v>
      </c>
      <c r="D24" s="184">
        <v>0</v>
      </c>
      <c r="E24" s="271">
        <f t="shared" si="5"/>
        <v>1514</v>
      </c>
      <c r="F24" s="271">
        <f t="shared" si="5"/>
        <v>1171</v>
      </c>
      <c r="G24" s="252">
        <f t="shared" si="5"/>
        <v>12</v>
      </c>
      <c r="H24" s="252">
        <f t="shared" si="5"/>
        <v>331</v>
      </c>
      <c r="I24" s="271">
        <f t="shared" si="5"/>
        <v>2357</v>
      </c>
      <c r="J24" s="271">
        <f t="shared" si="5"/>
        <v>883</v>
      </c>
      <c r="K24" s="272">
        <f t="shared" si="5"/>
        <v>1474</v>
      </c>
      <c r="L24" s="273">
        <f>SUM(L25:L33)</f>
        <v>128</v>
      </c>
      <c r="M24" s="254">
        <f>SUM(M25:M33)</f>
        <v>9</v>
      </c>
      <c r="N24" s="271">
        <f>SUM(N25:N33)</f>
        <v>32067</v>
      </c>
      <c r="O24" s="271">
        <f>SUM(O25:O33)</f>
        <v>16442</v>
      </c>
      <c r="P24" s="271">
        <f>SUM(P25:P33)</f>
        <v>15625</v>
      </c>
      <c r="Q24" s="134">
        <f aca="true" t="shared" si="6" ref="Q24:Q33">E24/B24</f>
        <v>13.889908256880734</v>
      </c>
      <c r="R24" s="134">
        <f aca="true" t="shared" si="7" ref="R24:R33">N24/B24</f>
        <v>294.1926605504587</v>
      </c>
      <c r="S24" s="135">
        <f aca="true" t="shared" si="8" ref="S24:S33">N24/E24</f>
        <v>21.180317040951124</v>
      </c>
      <c r="T24" s="136">
        <f aca="true" t="shared" si="9" ref="T24:T33">N24/I24</f>
        <v>13.605006364022062</v>
      </c>
    </row>
    <row r="25" spans="1:20" ht="12" customHeight="1">
      <c r="A25" s="34" t="s">
        <v>42</v>
      </c>
      <c r="B25" s="255">
        <v>40</v>
      </c>
      <c r="C25" s="255">
        <v>40</v>
      </c>
      <c r="D25" s="184">
        <v>0</v>
      </c>
      <c r="E25" s="274">
        <v>550</v>
      </c>
      <c r="F25" s="274">
        <v>456</v>
      </c>
      <c r="G25" s="237">
        <v>1</v>
      </c>
      <c r="H25" s="255">
        <v>93</v>
      </c>
      <c r="I25" s="274">
        <v>866</v>
      </c>
      <c r="J25" s="274">
        <v>318</v>
      </c>
      <c r="K25" s="276">
        <v>548</v>
      </c>
      <c r="L25" s="277">
        <v>48</v>
      </c>
      <c r="M25" s="256">
        <v>1</v>
      </c>
      <c r="N25" s="274">
        <v>12259</v>
      </c>
      <c r="O25" s="274">
        <v>6275</v>
      </c>
      <c r="P25" s="274">
        <v>5984</v>
      </c>
      <c r="Q25" s="161">
        <f t="shared" si="6"/>
        <v>13.75</v>
      </c>
      <c r="R25" s="161">
        <f t="shared" si="7"/>
        <v>306.475</v>
      </c>
      <c r="S25" s="162">
        <f t="shared" si="8"/>
        <v>22.28909090909091</v>
      </c>
      <c r="T25" s="163">
        <f t="shared" si="9"/>
        <v>14.155889145496536</v>
      </c>
    </row>
    <row r="26" spans="1:20" ht="12" customHeight="1">
      <c r="A26" s="34" t="s">
        <v>43</v>
      </c>
      <c r="B26" s="255">
        <v>10</v>
      </c>
      <c r="C26" s="255">
        <v>10</v>
      </c>
      <c r="D26" s="184">
        <v>0</v>
      </c>
      <c r="E26" s="274">
        <v>111</v>
      </c>
      <c r="F26" s="274">
        <v>70</v>
      </c>
      <c r="G26" s="255">
        <v>5</v>
      </c>
      <c r="H26" s="255">
        <v>36</v>
      </c>
      <c r="I26" s="274">
        <v>177</v>
      </c>
      <c r="J26" s="274">
        <v>66</v>
      </c>
      <c r="K26" s="276">
        <v>111</v>
      </c>
      <c r="L26" s="277">
        <v>11</v>
      </c>
      <c r="M26" s="188">
        <v>1</v>
      </c>
      <c r="N26" s="274">
        <v>1695</v>
      </c>
      <c r="O26" s="274">
        <v>868</v>
      </c>
      <c r="P26" s="274">
        <v>827</v>
      </c>
      <c r="Q26" s="161">
        <f t="shared" si="6"/>
        <v>11.1</v>
      </c>
      <c r="R26" s="161">
        <f t="shared" si="7"/>
        <v>169.5</v>
      </c>
      <c r="S26" s="162">
        <f t="shared" si="8"/>
        <v>15.27027027027027</v>
      </c>
      <c r="T26" s="163">
        <f t="shared" si="9"/>
        <v>9.576271186440678</v>
      </c>
    </row>
    <row r="27" spans="1:20" ht="12" customHeight="1">
      <c r="A27" s="34" t="s">
        <v>44</v>
      </c>
      <c r="B27" s="255">
        <v>7</v>
      </c>
      <c r="C27" s="255">
        <v>7</v>
      </c>
      <c r="D27" s="184">
        <v>0</v>
      </c>
      <c r="E27" s="274">
        <v>71</v>
      </c>
      <c r="F27" s="274">
        <v>51</v>
      </c>
      <c r="G27" s="184">
        <v>0</v>
      </c>
      <c r="H27" s="255">
        <v>20</v>
      </c>
      <c r="I27" s="274">
        <v>112</v>
      </c>
      <c r="J27" s="274">
        <v>48</v>
      </c>
      <c r="K27" s="276">
        <v>64</v>
      </c>
      <c r="L27" s="277">
        <v>7</v>
      </c>
      <c r="M27" s="184">
        <v>0</v>
      </c>
      <c r="N27" s="274">
        <v>1120</v>
      </c>
      <c r="O27" s="274">
        <v>574</v>
      </c>
      <c r="P27" s="274">
        <v>546</v>
      </c>
      <c r="Q27" s="161">
        <f t="shared" si="6"/>
        <v>10.142857142857142</v>
      </c>
      <c r="R27" s="161">
        <f t="shared" si="7"/>
        <v>160</v>
      </c>
      <c r="S27" s="162">
        <f t="shared" si="8"/>
        <v>15.774647887323944</v>
      </c>
      <c r="T27" s="163">
        <f t="shared" si="9"/>
        <v>10</v>
      </c>
    </row>
    <row r="28" spans="1:20" ht="12" customHeight="1">
      <c r="A28" s="34" t="s">
        <v>45</v>
      </c>
      <c r="B28" s="255">
        <v>6</v>
      </c>
      <c r="C28" s="255">
        <v>6</v>
      </c>
      <c r="D28" s="184">
        <v>0</v>
      </c>
      <c r="E28" s="274">
        <v>70</v>
      </c>
      <c r="F28" s="274">
        <v>50</v>
      </c>
      <c r="G28" s="184">
        <v>0</v>
      </c>
      <c r="H28" s="255">
        <v>20</v>
      </c>
      <c r="I28" s="274">
        <v>113</v>
      </c>
      <c r="J28" s="274">
        <v>32</v>
      </c>
      <c r="K28" s="276">
        <v>81</v>
      </c>
      <c r="L28" s="277">
        <v>8</v>
      </c>
      <c r="M28" s="184">
        <v>0</v>
      </c>
      <c r="N28" s="274">
        <v>1237</v>
      </c>
      <c r="O28" s="274">
        <v>635</v>
      </c>
      <c r="P28" s="274">
        <v>602</v>
      </c>
      <c r="Q28" s="161">
        <f t="shared" si="6"/>
        <v>11.666666666666666</v>
      </c>
      <c r="R28" s="161">
        <f t="shared" si="7"/>
        <v>206.16666666666666</v>
      </c>
      <c r="S28" s="162">
        <f t="shared" si="8"/>
        <v>17.67142857142857</v>
      </c>
      <c r="T28" s="163">
        <f t="shared" si="9"/>
        <v>10.946902654867257</v>
      </c>
    </row>
    <row r="29" spans="1:20" ht="12" customHeight="1">
      <c r="A29" s="34" t="s">
        <v>46</v>
      </c>
      <c r="B29" s="255">
        <v>1</v>
      </c>
      <c r="C29" s="255">
        <v>1</v>
      </c>
      <c r="D29" s="184">
        <v>0</v>
      </c>
      <c r="E29" s="274">
        <v>10</v>
      </c>
      <c r="F29" s="274">
        <v>7</v>
      </c>
      <c r="G29" s="184">
        <v>0</v>
      </c>
      <c r="H29" s="255">
        <v>3</v>
      </c>
      <c r="I29" s="274">
        <v>16</v>
      </c>
      <c r="J29" s="274">
        <v>6</v>
      </c>
      <c r="K29" s="276">
        <v>10</v>
      </c>
      <c r="L29" s="277">
        <v>1</v>
      </c>
      <c r="M29" s="188">
        <v>1</v>
      </c>
      <c r="N29" s="274">
        <v>188</v>
      </c>
      <c r="O29" s="274">
        <v>98</v>
      </c>
      <c r="P29" s="274">
        <v>90</v>
      </c>
      <c r="Q29" s="161">
        <f t="shared" si="6"/>
        <v>10</v>
      </c>
      <c r="R29" s="161">
        <f t="shared" si="7"/>
        <v>188</v>
      </c>
      <c r="S29" s="162">
        <f t="shared" si="8"/>
        <v>18.8</v>
      </c>
      <c r="T29" s="163">
        <f t="shared" si="9"/>
        <v>11.75</v>
      </c>
    </row>
    <row r="30" spans="1:20" ht="12" customHeight="1">
      <c r="A30" s="34" t="s">
        <v>47</v>
      </c>
      <c r="B30" s="255">
        <v>18</v>
      </c>
      <c r="C30" s="255">
        <v>18</v>
      </c>
      <c r="D30" s="184">
        <v>0</v>
      </c>
      <c r="E30" s="274">
        <v>306</v>
      </c>
      <c r="F30" s="274">
        <v>240</v>
      </c>
      <c r="G30" s="237">
        <v>1</v>
      </c>
      <c r="H30" s="255">
        <v>65</v>
      </c>
      <c r="I30" s="274">
        <v>452</v>
      </c>
      <c r="J30" s="274">
        <v>166</v>
      </c>
      <c r="K30" s="276">
        <v>286</v>
      </c>
      <c r="L30" s="277">
        <v>21</v>
      </c>
      <c r="M30" s="256">
        <v>4</v>
      </c>
      <c r="N30" s="274">
        <v>7081</v>
      </c>
      <c r="O30" s="274">
        <v>3606</v>
      </c>
      <c r="P30" s="274">
        <v>3475</v>
      </c>
      <c r="Q30" s="161">
        <f t="shared" si="6"/>
        <v>17</v>
      </c>
      <c r="R30" s="161">
        <f t="shared" si="7"/>
        <v>393.3888888888889</v>
      </c>
      <c r="S30" s="162">
        <f t="shared" si="8"/>
        <v>23.140522875816995</v>
      </c>
      <c r="T30" s="163">
        <f t="shared" si="9"/>
        <v>15.665929203539823</v>
      </c>
    </row>
    <row r="31" spans="1:20" ht="12" customHeight="1">
      <c r="A31" s="34" t="s">
        <v>48</v>
      </c>
      <c r="B31" s="255">
        <v>12</v>
      </c>
      <c r="C31" s="255">
        <v>12</v>
      </c>
      <c r="D31" s="184">
        <v>0</v>
      </c>
      <c r="E31" s="274">
        <v>165</v>
      </c>
      <c r="F31" s="274">
        <v>122</v>
      </c>
      <c r="G31" s="237">
        <v>2</v>
      </c>
      <c r="H31" s="255">
        <v>41</v>
      </c>
      <c r="I31" s="274">
        <v>254</v>
      </c>
      <c r="J31" s="274">
        <v>99</v>
      </c>
      <c r="K31" s="276">
        <v>155</v>
      </c>
      <c r="L31" s="277">
        <v>12</v>
      </c>
      <c r="M31" s="184">
        <v>0</v>
      </c>
      <c r="N31" s="274">
        <v>3350</v>
      </c>
      <c r="O31" s="274">
        <v>1757</v>
      </c>
      <c r="P31" s="274">
        <v>1593</v>
      </c>
      <c r="Q31" s="161">
        <f t="shared" si="6"/>
        <v>13.75</v>
      </c>
      <c r="R31" s="161">
        <f t="shared" si="7"/>
        <v>279.1666666666667</v>
      </c>
      <c r="S31" s="162">
        <f t="shared" si="8"/>
        <v>20.303030303030305</v>
      </c>
      <c r="T31" s="163">
        <f t="shared" si="9"/>
        <v>13.188976377952756</v>
      </c>
    </row>
    <row r="32" spans="1:20" ht="12" customHeight="1">
      <c r="A32" s="34" t="s">
        <v>49</v>
      </c>
      <c r="B32" s="255">
        <v>8</v>
      </c>
      <c r="C32" s="255">
        <v>8</v>
      </c>
      <c r="D32" s="184">
        <v>0</v>
      </c>
      <c r="E32" s="274">
        <v>81</v>
      </c>
      <c r="F32" s="274">
        <v>55</v>
      </c>
      <c r="G32" s="237">
        <v>3</v>
      </c>
      <c r="H32" s="255">
        <v>23</v>
      </c>
      <c r="I32" s="274">
        <v>140</v>
      </c>
      <c r="J32" s="274">
        <v>55</v>
      </c>
      <c r="K32" s="276">
        <v>85</v>
      </c>
      <c r="L32" s="277">
        <v>10</v>
      </c>
      <c r="M32" s="184">
        <v>0</v>
      </c>
      <c r="N32" s="274">
        <v>1482</v>
      </c>
      <c r="O32" s="274">
        <v>765</v>
      </c>
      <c r="P32" s="274">
        <v>717</v>
      </c>
      <c r="Q32" s="161">
        <f t="shared" si="6"/>
        <v>10.125</v>
      </c>
      <c r="R32" s="161">
        <f t="shared" si="7"/>
        <v>185.25</v>
      </c>
      <c r="S32" s="162">
        <f t="shared" si="8"/>
        <v>18.296296296296298</v>
      </c>
      <c r="T32" s="163">
        <f t="shared" si="9"/>
        <v>10.585714285714285</v>
      </c>
    </row>
    <row r="33" spans="1:20" ht="12" customHeight="1">
      <c r="A33" s="34" t="s">
        <v>0</v>
      </c>
      <c r="B33" s="255">
        <v>7</v>
      </c>
      <c r="C33" s="255">
        <v>7</v>
      </c>
      <c r="D33" s="184">
        <v>0</v>
      </c>
      <c r="E33" s="274">
        <v>150</v>
      </c>
      <c r="F33" s="274">
        <v>120</v>
      </c>
      <c r="G33" s="184">
        <v>0</v>
      </c>
      <c r="H33" s="255">
        <v>30</v>
      </c>
      <c r="I33" s="274">
        <v>227</v>
      </c>
      <c r="J33" s="274">
        <v>93</v>
      </c>
      <c r="K33" s="276">
        <v>134</v>
      </c>
      <c r="L33" s="277">
        <v>10</v>
      </c>
      <c r="M33" s="256">
        <v>2</v>
      </c>
      <c r="N33" s="274">
        <v>3655</v>
      </c>
      <c r="O33" s="274">
        <v>1864</v>
      </c>
      <c r="P33" s="274">
        <v>1791</v>
      </c>
      <c r="Q33" s="161">
        <f t="shared" si="6"/>
        <v>21.428571428571427</v>
      </c>
      <c r="R33" s="161">
        <f t="shared" si="7"/>
        <v>522.1428571428571</v>
      </c>
      <c r="S33" s="162">
        <f t="shared" si="8"/>
        <v>24.366666666666667</v>
      </c>
      <c r="T33" s="163">
        <f t="shared" si="9"/>
        <v>16.101321585903083</v>
      </c>
    </row>
    <row r="34" spans="1:20" ht="12" customHeight="1">
      <c r="A34" s="34"/>
      <c r="B34" s="237"/>
      <c r="C34" s="237"/>
      <c r="D34" s="237"/>
      <c r="E34" s="275"/>
      <c r="F34" s="275"/>
      <c r="G34" s="237"/>
      <c r="H34" s="237"/>
      <c r="I34" s="275"/>
      <c r="J34" s="275"/>
      <c r="K34" s="280"/>
      <c r="L34" s="278"/>
      <c r="M34" s="188"/>
      <c r="N34" s="275"/>
      <c r="O34" s="275"/>
      <c r="P34" s="275"/>
      <c r="Q34" s="161"/>
      <c r="R34" s="161"/>
      <c r="S34" s="162"/>
      <c r="T34" s="163"/>
    </row>
    <row r="35" spans="1:20" s="28" customFormat="1" ht="12" customHeight="1">
      <c r="A35" s="36" t="s">
        <v>72</v>
      </c>
      <c r="B35" s="253">
        <f aca="true" t="shared" si="10" ref="B35:P35">B36</f>
        <v>108</v>
      </c>
      <c r="C35" s="253">
        <f t="shared" si="10"/>
        <v>107</v>
      </c>
      <c r="D35" s="253">
        <f t="shared" si="10"/>
        <v>1</v>
      </c>
      <c r="E35" s="281">
        <f t="shared" si="10"/>
        <v>1758</v>
      </c>
      <c r="F35" s="281">
        <f t="shared" si="10"/>
        <v>1544</v>
      </c>
      <c r="G35" s="253">
        <f t="shared" si="10"/>
        <v>3</v>
      </c>
      <c r="H35" s="253">
        <f t="shared" si="10"/>
        <v>211</v>
      </c>
      <c r="I35" s="281">
        <f t="shared" si="10"/>
        <v>2701</v>
      </c>
      <c r="J35" s="281">
        <f>J36</f>
        <v>1093</v>
      </c>
      <c r="K35" s="282">
        <f t="shared" si="10"/>
        <v>1608</v>
      </c>
      <c r="L35" s="283">
        <f t="shared" si="10"/>
        <v>117</v>
      </c>
      <c r="M35" s="257">
        <f t="shared" si="10"/>
        <v>45</v>
      </c>
      <c r="N35" s="281">
        <f t="shared" si="10"/>
        <v>44862</v>
      </c>
      <c r="O35" s="281">
        <f t="shared" si="10"/>
        <v>23029</v>
      </c>
      <c r="P35" s="281">
        <f t="shared" si="10"/>
        <v>21833</v>
      </c>
      <c r="Q35" s="134">
        <f>E35/B35</f>
        <v>16.27777777777778</v>
      </c>
      <c r="R35" s="134">
        <f>N35/B35</f>
        <v>415.3888888888889</v>
      </c>
      <c r="S35" s="135">
        <f>N35/E35</f>
        <v>25.51877133105802</v>
      </c>
      <c r="T35" s="136">
        <f>N35/I35</f>
        <v>16.609403924472417</v>
      </c>
    </row>
    <row r="36" spans="1:20" ht="12" customHeight="1">
      <c r="A36" s="37" t="s">
        <v>50</v>
      </c>
      <c r="B36" s="258">
        <v>108</v>
      </c>
      <c r="C36" s="258">
        <v>107</v>
      </c>
      <c r="D36" s="258">
        <v>1</v>
      </c>
      <c r="E36" s="284">
        <v>1758</v>
      </c>
      <c r="F36" s="284">
        <v>1544</v>
      </c>
      <c r="G36" s="258">
        <v>3</v>
      </c>
      <c r="H36" s="258">
        <v>211</v>
      </c>
      <c r="I36" s="284">
        <v>2701</v>
      </c>
      <c r="J36" s="284">
        <v>1093</v>
      </c>
      <c r="K36" s="285">
        <v>1608</v>
      </c>
      <c r="L36" s="286">
        <v>117</v>
      </c>
      <c r="M36" s="259">
        <v>45</v>
      </c>
      <c r="N36" s="284">
        <v>44862</v>
      </c>
      <c r="O36" s="284">
        <v>23029</v>
      </c>
      <c r="P36" s="284">
        <v>21833</v>
      </c>
      <c r="Q36" s="180">
        <f>E36/B36</f>
        <v>16.27777777777778</v>
      </c>
      <c r="R36" s="180">
        <f>N36/B36</f>
        <v>415.3888888888889</v>
      </c>
      <c r="S36" s="181">
        <f>N36/E36</f>
        <v>25.51877133105802</v>
      </c>
      <c r="T36" s="182">
        <f>N36/I36</f>
        <v>16.609403924472417</v>
      </c>
    </row>
  </sheetData>
  <sheetProtection/>
  <mergeCells count="10">
    <mergeCell ref="A1:A2"/>
    <mergeCell ref="B1:D1"/>
    <mergeCell ref="E1:H1"/>
    <mergeCell ref="I1:K1"/>
    <mergeCell ref="S1:S2"/>
    <mergeCell ref="T1:T2"/>
    <mergeCell ref="L1:L2"/>
    <mergeCell ref="M1:M2"/>
    <mergeCell ref="N1:P1"/>
    <mergeCell ref="Q1:R1"/>
  </mergeCells>
  <printOptions horizontalCentered="1"/>
  <pageMargins left="0.2755905511811024" right="0.2755905511811024" top="0.3937007874015748" bottom="0.5118110236220472" header="0.2755905511811024" footer="0.2362204724409449"/>
  <pageSetup firstPageNumber="44" useFirstPageNumber="1" horizontalDpi="600" verticalDpi="600" orientation="portrait" paperSize="9" scale="180" r:id="rId1"/>
  <headerFooter alignWithMargins="0">
    <oddFooter>&amp;C&amp;"ＭＳ 明朝,標準"&amp;9－ &amp;P －</oddFooter>
  </headerFooter>
  <colBreaks count="1" manualBreakCount="1">
    <brk id="11" max="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/>
  </sheetPr>
  <dimension ref="A1:T40"/>
  <sheetViews>
    <sheetView showGridLines="0" view="pageBreakPreview" zoomScale="130" zoomScaleNormal="130" zoomScaleSheetLayoutView="130" workbookViewId="0" topLeftCell="A1">
      <pane xSplit="1" ySplit="3" topLeftCell="B12" activePane="bottomRight" state="frozen"/>
      <selection pane="topLeft" activeCell="I7" sqref="I7"/>
      <selection pane="topRight" activeCell="I7" sqref="I7"/>
      <selection pane="bottomLeft" activeCell="I7" sqref="I7"/>
      <selection pane="bottomRight" activeCell="R25" sqref="R25:R40"/>
    </sheetView>
  </sheetViews>
  <sheetFormatPr defaultColWidth="9.00390625" defaultRowHeight="13.5"/>
  <cols>
    <col min="1" max="1" width="9.625" style="113" customWidth="1"/>
    <col min="2" max="4" width="3.00390625" style="207" customWidth="1"/>
    <col min="5" max="5" width="4.375" style="120" customWidth="1"/>
    <col min="6" max="6" width="4.125" style="120" customWidth="1"/>
    <col min="7" max="7" width="3.00390625" style="113" customWidth="1"/>
    <col min="8" max="8" width="3.00390625" style="120" customWidth="1"/>
    <col min="9" max="9" width="5.00390625" style="120" customWidth="1"/>
    <col min="10" max="11" width="4.125" style="120" customWidth="1"/>
    <col min="12" max="13" width="5.125" style="207" customWidth="1"/>
    <col min="14" max="14" width="5.375" style="120" customWidth="1"/>
    <col min="15" max="16" width="5.25390625" style="120" customWidth="1"/>
    <col min="17" max="20" width="4.875" style="113" customWidth="1"/>
    <col min="21" max="16384" width="9.00390625" style="113" customWidth="1"/>
  </cols>
  <sheetData>
    <row r="1" spans="1:16" s="234" customFormat="1" ht="10.5" customHeight="1">
      <c r="A1" s="108" t="s">
        <v>94</v>
      </c>
      <c r="B1" s="228"/>
      <c r="C1" s="228"/>
      <c r="D1" s="228"/>
      <c r="E1" s="229"/>
      <c r="F1" s="229"/>
      <c r="G1" s="230"/>
      <c r="H1" s="231"/>
      <c r="I1" s="231"/>
      <c r="J1" s="231"/>
      <c r="K1" s="231"/>
      <c r="L1" s="232"/>
      <c r="M1" s="233"/>
      <c r="N1" s="231"/>
      <c r="O1" s="231"/>
      <c r="P1" s="231"/>
    </row>
    <row r="2" spans="1:20" ht="21" customHeight="1">
      <c r="A2" s="336" t="s">
        <v>54</v>
      </c>
      <c r="B2" s="368" t="s">
        <v>73</v>
      </c>
      <c r="C2" s="368"/>
      <c r="D2" s="368"/>
      <c r="E2" s="341" t="s">
        <v>55</v>
      </c>
      <c r="F2" s="341"/>
      <c r="G2" s="341"/>
      <c r="H2" s="341"/>
      <c r="I2" s="342" t="s">
        <v>56</v>
      </c>
      <c r="J2" s="342"/>
      <c r="K2" s="343"/>
      <c r="L2" s="371" t="s">
        <v>115</v>
      </c>
      <c r="M2" s="373" t="s">
        <v>124</v>
      </c>
      <c r="N2" s="342" t="s">
        <v>74</v>
      </c>
      <c r="O2" s="342"/>
      <c r="P2" s="342"/>
      <c r="Q2" s="344" t="s">
        <v>113</v>
      </c>
      <c r="R2" s="353"/>
      <c r="S2" s="344" t="s">
        <v>77</v>
      </c>
      <c r="T2" s="346" t="s">
        <v>78</v>
      </c>
    </row>
    <row r="3" spans="1:20" ht="21" customHeight="1">
      <c r="A3" s="367"/>
      <c r="B3" s="87" t="s">
        <v>58</v>
      </c>
      <c r="C3" s="87" t="s">
        <v>59</v>
      </c>
      <c r="D3" s="87" t="s">
        <v>60</v>
      </c>
      <c r="E3" s="115" t="s">
        <v>58</v>
      </c>
      <c r="F3" s="115" t="s">
        <v>61</v>
      </c>
      <c r="G3" s="89" t="s">
        <v>62</v>
      </c>
      <c r="H3" s="115" t="s">
        <v>63</v>
      </c>
      <c r="I3" s="115" t="s">
        <v>58</v>
      </c>
      <c r="J3" s="115" t="s">
        <v>64</v>
      </c>
      <c r="K3" s="116" t="s">
        <v>65</v>
      </c>
      <c r="L3" s="372"/>
      <c r="M3" s="374"/>
      <c r="N3" s="115" t="s">
        <v>58</v>
      </c>
      <c r="O3" s="115" t="s">
        <v>64</v>
      </c>
      <c r="P3" s="115" t="s">
        <v>65</v>
      </c>
      <c r="Q3" s="105" t="s">
        <v>114</v>
      </c>
      <c r="R3" s="105" t="s">
        <v>76</v>
      </c>
      <c r="S3" s="369"/>
      <c r="T3" s="370"/>
    </row>
    <row r="4" spans="1:20" ht="5.25" customHeight="1">
      <c r="A4" s="117"/>
      <c r="B4" s="235"/>
      <c r="C4" s="235"/>
      <c r="D4" s="235"/>
      <c r="E4" s="119"/>
      <c r="F4" s="119"/>
      <c r="G4" s="118"/>
      <c r="H4" s="119"/>
      <c r="I4" s="119"/>
      <c r="J4" s="119"/>
      <c r="L4" s="236"/>
      <c r="M4" s="235"/>
      <c r="N4" s="119"/>
      <c r="O4" s="119"/>
      <c r="P4" s="119"/>
      <c r="Q4" s="208"/>
      <c r="R4" s="118"/>
      <c r="S4" s="208"/>
      <c r="T4" s="122"/>
    </row>
    <row r="5" spans="1:20" s="129" customFormat="1" ht="10.5" customHeight="1">
      <c r="A5" s="123" t="s">
        <v>126</v>
      </c>
      <c r="B5" s="137">
        <v>363</v>
      </c>
      <c r="C5" s="137">
        <v>362</v>
      </c>
      <c r="D5" s="237">
        <v>1</v>
      </c>
      <c r="E5" s="124">
        <v>5152</v>
      </c>
      <c r="F5" s="124">
        <v>4312</v>
      </c>
      <c r="G5" s="185">
        <v>0</v>
      </c>
      <c r="H5" s="124">
        <v>840</v>
      </c>
      <c r="I5" s="124">
        <v>10113</v>
      </c>
      <c r="J5" s="124">
        <v>5664</v>
      </c>
      <c r="K5" s="120">
        <v>4449</v>
      </c>
      <c r="L5" s="159">
        <v>445</v>
      </c>
      <c r="M5" s="137">
        <v>41</v>
      </c>
      <c r="N5" s="124">
        <v>146226</v>
      </c>
      <c r="O5" s="124">
        <v>75186</v>
      </c>
      <c r="P5" s="124">
        <v>71040</v>
      </c>
      <c r="Q5" s="126">
        <v>14.192837465564738</v>
      </c>
      <c r="R5" s="126">
        <v>402.8264462809917</v>
      </c>
      <c r="S5" s="127">
        <v>28.382375776397517</v>
      </c>
      <c r="T5" s="128">
        <v>14.459210916641945</v>
      </c>
    </row>
    <row r="6" spans="1:20" ht="9" customHeight="1">
      <c r="A6" s="123"/>
      <c r="B6" s="131"/>
      <c r="C6" s="137"/>
      <c r="D6" s="137"/>
      <c r="E6" s="132"/>
      <c r="F6" s="124"/>
      <c r="G6" s="124"/>
      <c r="H6" s="124"/>
      <c r="I6" s="132"/>
      <c r="J6" s="124"/>
      <c r="L6" s="159"/>
      <c r="M6" s="137"/>
      <c r="N6" s="124"/>
      <c r="O6" s="124"/>
      <c r="P6" s="124"/>
      <c r="Q6" s="208"/>
      <c r="R6" s="208"/>
      <c r="S6" s="208"/>
      <c r="T6" s="122"/>
    </row>
    <row r="7" spans="1:20" s="129" customFormat="1" ht="10.5" customHeight="1">
      <c r="A7" s="130" t="s">
        <v>135</v>
      </c>
      <c r="B7" s="131">
        <f>SUM(C7:D7)</f>
        <v>362</v>
      </c>
      <c r="C7" s="132">
        <f>C9+C16+C24+'48-49'!C4+'48-49'!C23+'48-49'!C34+'48-49'!C37</f>
        <v>360</v>
      </c>
      <c r="D7" s="132">
        <f>D9+D16+D24+'48-49'!D4+'48-49'!D23+'48-49'!D34+'48-49'!D37</f>
        <v>2</v>
      </c>
      <c r="E7" s="132">
        <f>SUM(F7:H7)</f>
        <v>5136</v>
      </c>
      <c r="F7" s="132">
        <f>F9+F16+F24+'48-49'!F4+'48-49'!F23+'48-49'!F34+'48-49'!F37</f>
        <v>4264</v>
      </c>
      <c r="G7" s="183">
        <f>G9+G16+G24+'48-49'!G4+'48-49'!G23+'48-49'!G34+'48-49'!G37</f>
        <v>0</v>
      </c>
      <c r="H7" s="132">
        <f>H9+H16+H24+'48-49'!H4+'48-49'!H23+'48-49'!H34+'48-49'!H37</f>
        <v>872</v>
      </c>
      <c r="I7" s="132">
        <f>SUM(J7:K7)</f>
        <v>10136</v>
      </c>
      <c r="J7" s="132">
        <f>J9+J16+J24+'48-49'!J4+'48-49'!J23+'48-49'!J34+'48-49'!J37</f>
        <v>5664</v>
      </c>
      <c r="K7" s="133">
        <f>K9+K16+K24+'48-49'!K4+'48-49'!K23+'48-49'!K34+'48-49'!K37</f>
        <v>4472</v>
      </c>
      <c r="L7" s="243">
        <f>L9+L16+L24+'48-49'!L4+'48-49'!L23+'48-49'!L34+'48-49'!L37</f>
        <v>451</v>
      </c>
      <c r="M7" s="132">
        <f>M9+M16+M24+'48-49'!M4+'48-49'!M23+'48-49'!M34+'48-49'!M37</f>
        <v>34</v>
      </c>
      <c r="N7" s="132">
        <f>SUM(O7,P7)</f>
        <v>144952</v>
      </c>
      <c r="O7" s="132">
        <f>O9+O16+O24+'48-49'!O4+'48-49'!O23+'48-49'!O34+'48-49'!O37</f>
        <v>74483</v>
      </c>
      <c r="P7" s="132">
        <f>P9+P16+P24+'48-49'!P4+'48-49'!P23+'48-49'!P34+'48-49'!P37</f>
        <v>70469</v>
      </c>
      <c r="Q7" s="142">
        <f>E7/B7</f>
        <v>14.187845303867404</v>
      </c>
      <c r="R7" s="142">
        <f>N7/B7</f>
        <v>400.41988950276243</v>
      </c>
      <c r="S7" s="143">
        <f>N7/E7</f>
        <v>28.222741433021806</v>
      </c>
      <c r="T7" s="144">
        <f>N7/I7</f>
        <v>14.300710339384372</v>
      </c>
    </row>
    <row r="8" spans="1:20" ht="9" customHeight="1">
      <c r="A8" s="123"/>
      <c r="B8" s="131"/>
      <c r="C8" s="137"/>
      <c r="D8" s="137"/>
      <c r="E8" s="132"/>
      <c r="F8" s="124"/>
      <c r="G8" s="124"/>
      <c r="H8" s="124"/>
      <c r="I8" s="132"/>
      <c r="J8" s="124"/>
      <c r="L8" s="159"/>
      <c r="M8" s="137"/>
      <c r="N8" s="124"/>
      <c r="O8" s="124"/>
      <c r="P8" s="124"/>
      <c r="Q8" s="126"/>
      <c r="R8" s="126"/>
      <c r="S8" s="126"/>
      <c r="T8" s="201"/>
    </row>
    <row r="9" spans="1:20" s="129" customFormat="1" ht="10.5" customHeight="1">
      <c r="A9" s="130" t="s">
        <v>117</v>
      </c>
      <c r="B9" s="131">
        <f>SUM(C9:D9)</f>
        <v>67</v>
      </c>
      <c r="C9" s="138">
        <f aca="true" t="shared" si="0" ref="C9:P9">SUM(C10:C14)</f>
        <v>67</v>
      </c>
      <c r="D9" s="187">
        <v>0</v>
      </c>
      <c r="E9" s="132">
        <f>SUM(F9:H9)</f>
        <v>1206</v>
      </c>
      <c r="F9" s="140">
        <f t="shared" si="0"/>
        <v>1063</v>
      </c>
      <c r="G9" s="183">
        <v>0</v>
      </c>
      <c r="H9" s="140">
        <f t="shared" si="0"/>
        <v>143</v>
      </c>
      <c r="I9" s="132">
        <f>SUM(J9:K9)</f>
        <v>2259</v>
      </c>
      <c r="J9" s="140">
        <f t="shared" si="0"/>
        <v>1240</v>
      </c>
      <c r="K9" s="141">
        <f t="shared" si="0"/>
        <v>1019</v>
      </c>
      <c r="L9" s="199">
        <f t="shared" si="0"/>
        <v>88</v>
      </c>
      <c r="M9" s="138">
        <f t="shared" si="0"/>
        <v>8</v>
      </c>
      <c r="N9" s="140">
        <f t="shared" si="0"/>
        <v>37249</v>
      </c>
      <c r="O9" s="140">
        <f t="shared" si="0"/>
        <v>19289</v>
      </c>
      <c r="P9" s="140">
        <f t="shared" si="0"/>
        <v>17960</v>
      </c>
      <c r="Q9" s="142">
        <f>E9/B9</f>
        <v>18</v>
      </c>
      <c r="R9" s="142">
        <f aca="true" t="shared" si="1" ref="R9:R14">N9/B9</f>
        <v>555.955223880597</v>
      </c>
      <c r="S9" s="143">
        <f>N9/E9</f>
        <v>30.886401326699833</v>
      </c>
      <c r="T9" s="144">
        <f>N9/I9</f>
        <v>16.489154493138557</v>
      </c>
    </row>
    <row r="10" spans="1:20" ht="10.5" customHeight="1">
      <c r="A10" s="123" t="s">
        <v>2</v>
      </c>
      <c r="B10" s="137">
        <v>7</v>
      </c>
      <c r="C10" s="106">
        <v>7</v>
      </c>
      <c r="D10" s="184">
        <v>0</v>
      </c>
      <c r="E10" s="124">
        <v>143</v>
      </c>
      <c r="F10" s="107">
        <v>118</v>
      </c>
      <c r="G10" s="183">
        <v>0</v>
      </c>
      <c r="H10" s="107">
        <v>25</v>
      </c>
      <c r="I10" s="124">
        <v>248</v>
      </c>
      <c r="J10" s="107">
        <v>147</v>
      </c>
      <c r="K10" s="146">
        <v>101</v>
      </c>
      <c r="L10" s="200">
        <v>10</v>
      </c>
      <c r="M10" s="184">
        <v>0</v>
      </c>
      <c r="N10" s="107">
        <v>4066</v>
      </c>
      <c r="O10" s="107">
        <v>2088</v>
      </c>
      <c r="P10" s="107">
        <v>1978</v>
      </c>
      <c r="Q10" s="126">
        <f aca="true" t="shared" si="2" ref="Q10:Q40">E10/B10</f>
        <v>20.428571428571427</v>
      </c>
      <c r="R10" s="126">
        <f t="shared" si="1"/>
        <v>580.8571428571429</v>
      </c>
      <c r="S10" s="127">
        <f aca="true" t="shared" si="3" ref="S10:S40">N10/E10</f>
        <v>28.433566433566433</v>
      </c>
      <c r="T10" s="128">
        <f aca="true" t="shared" si="4" ref="T10:T40">N10/I10</f>
        <v>16.39516129032258</v>
      </c>
    </row>
    <row r="11" spans="1:20" ht="10.5" customHeight="1">
      <c r="A11" s="123" t="s">
        <v>3</v>
      </c>
      <c r="B11" s="137">
        <v>10</v>
      </c>
      <c r="C11" s="106">
        <v>10</v>
      </c>
      <c r="D11" s="184">
        <v>0</v>
      </c>
      <c r="E11" s="124">
        <v>161</v>
      </c>
      <c r="F11" s="107">
        <v>138</v>
      </c>
      <c r="G11" s="183">
        <v>0</v>
      </c>
      <c r="H11" s="107">
        <v>23</v>
      </c>
      <c r="I11" s="124">
        <v>303</v>
      </c>
      <c r="J11" s="107">
        <v>174</v>
      </c>
      <c r="K11" s="146">
        <v>129</v>
      </c>
      <c r="L11" s="200">
        <v>12</v>
      </c>
      <c r="M11" s="184">
        <v>0</v>
      </c>
      <c r="N11" s="107">
        <v>4816</v>
      </c>
      <c r="O11" s="107">
        <v>2539</v>
      </c>
      <c r="P11" s="107">
        <v>2277</v>
      </c>
      <c r="Q11" s="126">
        <f t="shared" si="2"/>
        <v>16.1</v>
      </c>
      <c r="R11" s="126">
        <f t="shared" si="1"/>
        <v>481.6</v>
      </c>
      <c r="S11" s="127">
        <f t="shared" si="3"/>
        <v>29.91304347826087</v>
      </c>
      <c r="T11" s="128">
        <f t="shared" si="4"/>
        <v>15.894389438943895</v>
      </c>
    </row>
    <row r="12" spans="1:20" ht="10.5" customHeight="1">
      <c r="A12" s="123" t="s">
        <v>4</v>
      </c>
      <c r="B12" s="137">
        <v>26</v>
      </c>
      <c r="C12" s="106">
        <v>26</v>
      </c>
      <c r="D12" s="184">
        <v>0</v>
      </c>
      <c r="E12" s="124">
        <v>487</v>
      </c>
      <c r="F12" s="107">
        <v>439</v>
      </c>
      <c r="G12" s="183">
        <v>0</v>
      </c>
      <c r="H12" s="107">
        <v>48</v>
      </c>
      <c r="I12" s="124">
        <v>912</v>
      </c>
      <c r="J12" s="107">
        <v>498</v>
      </c>
      <c r="K12" s="146">
        <v>414</v>
      </c>
      <c r="L12" s="200">
        <v>37</v>
      </c>
      <c r="M12" s="106">
        <v>8</v>
      </c>
      <c r="N12" s="107">
        <v>15650</v>
      </c>
      <c r="O12" s="107">
        <v>8113</v>
      </c>
      <c r="P12" s="107">
        <v>7537</v>
      </c>
      <c r="Q12" s="126">
        <f t="shared" si="2"/>
        <v>18.73076923076923</v>
      </c>
      <c r="R12" s="126">
        <f t="shared" si="1"/>
        <v>601.9230769230769</v>
      </c>
      <c r="S12" s="127">
        <f t="shared" si="3"/>
        <v>32.13552361396304</v>
      </c>
      <c r="T12" s="128">
        <f t="shared" si="4"/>
        <v>17.160087719298247</v>
      </c>
    </row>
    <row r="13" spans="1:20" ht="10.5" customHeight="1">
      <c r="A13" s="123" t="s">
        <v>5</v>
      </c>
      <c r="B13" s="137">
        <v>15</v>
      </c>
      <c r="C13" s="106">
        <v>15</v>
      </c>
      <c r="D13" s="184">
        <v>0</v>
      </c>
      <c r="E13" s="124">
        <v>294</v>
      </c>
      <c r="F13" s="107">
        <v>261</v>
      </c>
      <c r="G13" s="183">
        <v>0</v>
      </c>
      <c r="H13" s="107">
        <v>33</v>
      </c>
      <c r="I13" s="124">
        <v>543</v>
      </c>
      <c r="J13" s="107">
        <v>284</v>
      </c>
      <c r="K13" s="146">
        <v>259</v>
      </c>
      <c r="L13" s="200">
        <v>19</v>
      </c>
      <c r="M13" s="184">
        <v>0</v>
      </c>
      <c r="N13" s="107">
        <v>9115</v>
      </c>
      <c r="O13" s="107">
        <v>4659</v>
      </c>
      <c r="P13" s="107">
        <v>4456</v>
      </c>
      <c r="Q13" s="126">
        <f t="shared" si="2"/>
        <v>19.6</v>
      </c>
      <c r="R13" s="126">
        <f t="shared" si="1"/>
        <v>607.6666666666666</v>
      </c>
      <c r="S13" s="127">
        <f t="shared" si="3"/>
        <v>31.003401360544217</v>
      </c>
      <c r="T13" s="128">
        <f t="shared" si="4"/>
        <v>16.78637200736648</v>
      </c>
    </row>
    <row r="14" spans="1:20" ht="10.5" customHeight="1">
      <c r="A14" s="123" t="s">
        <v>6</v>
      </c>
      <c r="B14" s="137">
        <v>9</v>
      </c>
      <c r="C14" s="106">
        <v>9</v>
      </c>
      <c r="D14" s="184">
        <v>0</v>
      </c>
      <c r="E14" s="124">
        <v>121</v>
      </c>
      <c r="F14" s="107">
        <v>107</v>
      </c>
      <c r="G14" s="183">
        <v>0</v>
      </c>
      <c r="H14" s="107">
        <v>14</v>
      </c>
      <c r="I14" s="124">
        <v>253</v>
      </c>
      <c r="J14" s="107">
        <v>137</v>
      </c>
      <c r="K14" s="146">
        <v>116</v>
      </c>
      <c r="L14" s="200">
        <v>10</v>
      </c>
      <c r="M14" s="184">
        <v>0</v>
      </c>
      <c r="N14" s="107">
        <v>3602</v>
      </c>
      <c r="O14" s="107">
        <v>1890</v>
      </c>
      <c r="P14" s="107">
        <v>1712</v>
      </c>
      <c r="Q14" s="126">
        <f t="shared" si="2"/>
        <v>13.444444444444445</v>
      </c>
      <c r="R14" s="126">
        <f t="shared" si="1"/>
        <v>400.22222222222223</v>
      </c>
      <c r="S14" s="127">
        <f t="shared" si="3"/>
        <v>29.768595041322314</v>
      </c>
      <c r="T14" s="128">
        <f t="shared" si="4"/>
        <v>14.237154150197629</v>
      </c>
    </row>
    <row r="15" spans="1:20" ht="9" customHeight="1">
      <c r="A15" s="123"/>
      <c r="B15" s="131"/>
      <c r="C15" s="137"/>
      <c r="D15" s="137"/>
      <c r="E15" s="132"/>
      <c r="F15" s="124"/>
      <c r="G15" s="124"/>
      <c r="H15" s="124"/>
      <c r="I15" s="132"/>
      <c r="J15" s="124"/>
      <c r="L15" s="159"/>
      <c r="M15" s="137"/>
      <c r="N15" s="124"/>
      <c r="O15" s="124"/>
      <c r="P15" s="124"/>
      <c r="Q15" s="126"/>
      <c r="R15" s="126"/>
      <c r="S15" s="126"/>
      <c r="T15" s="201"/>
    </row>
    <row r="16" spans="1:20" s="129" customFormat="1" ht="11.25" customHeight="1">
      <c r="A16" s="130" t="s">
        <v>118</v>
      </c>
      <c r="B16" s="131">
        <f>SUM(C16:D16)</f>
        <v>74</v>
      </c>
      <c r="C16" s="138">
        <f aca="true" t="shared" si="5" ref="C16:P16">SUM(C17:C22)</f>
        <v>73</v>
      </c>
      <c r="D16" s="138">
        <f t="shared" si="5"/>
        <v>1</v>
      </c>
      <c r="E16" s="132">
        <f>SUM(F16:H16)</f>
        <v>1219</v>
      </c>
      <c r="F16" s="140">
        <f t="shared" si="5"/>
        <v>1012</v>
      </c>
      <c r="G16" s="183">
        <v>0</v>
      </c>
      <c r="H16" s="140">
        <f t="shared" si="5"/>
        <v>207</v>
      </c>
      <c r="I16" s="132">
        <f>SUM(J16:K16)</f>
        <v>2326</v>
      </c>
      <c r="J16" s="140">
        <f t="shared" si="5"/>
        <v>1319</v>
      </c>
      <c r="K16" s="141">
        <f t="shared" si="5"/>
        <v>1007</v>
      </c>
      <c r="L16" s="199">
        <f>SUM(L17:L22)</f>
        <v>90</v>
      </c>
      <c r="M16" s="138">
        <f t="shared" si="5"/>
        <v>7</v>
      </c>
      <c r="N16" s="140">
        <f t="shared" si="5"/>
        <v>35745</v>
      </c>
      <c r="O16" s="140">
        <f t="shared" si="5"/>
        <v>18242</v>
      </c>
      <c r="P16" s="140">
        <f t="shared" si="5"/>
        <v>17503</v>
      </c>
      <c r="Q16" s="142">
        <f>E16/B16</f>
        <v>16.472972972972972</v>
      </c>
      <c r="R16" s="142">
        <f aca="true" t="shared" si="6" ref="R16:R22">N16/B16</f>
        <v>483.0405405405405</v>
      </c>
      <c r="S16" s="143">
        <f>N16/E16</f>
        <v>29.323215750615258</v>
      </c>
      <c r="T16" s="144">
        <f>N16/I16</f>
        <v>15.367583834909716</v>
      </c>
    </row>
    <row r="17" spans="1:20" ht="11.25" customHeight="1">
      <c r="A17" s="123" t="s">
        <v>7</v>
      </c>
      <c r="B17" s="137">
        <v>21</v>
      </c>
      <c r="C17" s="106">
        <v>20</v>
      </c>
      <c r="D17" s="106">
        <v>1</v>
      </c>
      <c r="E17" s="124">
        <v>345</v>
      </c>
      <c r="F17" s="107">
        <v>293</v>
      </c>
      <c r="G17" s="183">
        <v>0</v>
      </c>
      <c r="H17" s="107">
        <v>52</v>
      </c>
      <c r="I17" s="124">
        <v>678</v>
      </c>
      <c r="J17" s="107">
        <v>362</v>
      </c>
      <c r="K17" s="146">
        <v>316</v>
      </c>
      <c r="L17" s="200">
        <v>27</v>
      </c>
      <c r="M17" s="106">
        <v>2</v>
      </c>
      <c r="N17" s="107">
        <v>10632</v>
      </c>
      <c r="O17" s="107">
        <v>5380</v>
      </c>
      <c r="P17" s="107">
        <v>5252</v>
      </c>
      <c r="Q17" s="126">
        <f>E17/B17</f>
        <v>16.428571428571427</v>
      </c>
      <c r="R17" s="126">
        <f t="shared" si="6"/>
        <v>506.2857142857143</v>
      </c>
      <c r="S17" s="127">
        <f t="shared" si="3"/>
        <v>30.817391304347826</v>
      </c>
      <c r="T17" s="128">
        <f t="shared" si="4"/>
        <v>15.68141592920354</v>
      </c>
    </row>
    <row r="18" spans="1:20" s="207" customFormat="1" ht="11.25" customHeight="1">
      <c r="A18" s="205" t="s">
        <v>8</v>
      </c>
      <c r="B18" s="137">
        <v>21</v>
      </c>
      <c r="C18" s="106">
        <v>21</v>
      </c>
      <c r="D18" s="184">
        <v>0</v>
      </c>
      <c r="E18" s="137">
        <v>356</v>
      </c>
      <c r="F18" s="171">
        <v>297</v>
      </c>
      <c r="G18" s="183">
        <v>0</v>
      </c>
      <c r="H18" s="171">
        <v>59</v>
      </c>
      <c r="I18" s="137">
        <v>661</v>
      </c>
      <c r="J18" s="171">
        <v>386</v>
      </c>
      <c r="K18" s="172">
        <v>275</v>
      </c>
      <c r="L18" s="200">
        <v>23</v>
      </c>
      <c r="M18" s="106">
        <v>4</v>
      </c>
      <c r="N18" s="171">
        <v>10538</v>
      </c>
      <c r="O18" s="171">
        <v>5412</v>
      </c>
      <c r="P18" s="171">
        <v>5126</v>
      </c>
      <c r="Q18" s="161">
        <f t="shared" si="2"/>
        <v>16.952380952380953</v>
      </c>
      <c r="R18" s="161">
        <f t="shared" si="6"/>
        <v>501.8095238095238</v>
      </c>
      <c r="S18" s="162">
        <f t="shared" si="3"/>
        <v>29.60112359550562</v>
      </c>
      <c r="T18" s="163">
        <f t="shared" si="4"/>
        <v>15.94251134644478</v>
      </c>
    </row>
    <row r="19" spans="1:20" ht="11.25" customHeight="1">
      <c r="A19" s="123" t="s">
        <v>9</v>
      </c>
      <c r="B19" s="137">
        <v>11</v>
      </c>
      <c r="C19" s="106">
        <v>11</v>
      </c>
      <c r="D19" s="184">
        <v>0</v>
      </c>
      <c r="E19" s="124">
        <v>137</v>
      </c>
      <c r="F19" s="107">
        <v>113</v>
      </c>
      <c r="G19" s="183">
        <v>0</v>
      </c>
      <c r="H19" s="107">
        <v>24</v>
      </c>
      <c r="I19" s="124">
        <v>273</v>
      </c>
      <c r="J19" s="107">
        <v>165</v>
      </c>
      <c r="K19" s="146">
        <v>108</v>
      </c>
      <c r="L19" s="200">
        <v>13</v>
      </c>
      <c r="M19" s="106">
        <v>1</v>
      </c>
      <c r="N19" s="107">
        <v>3865</v>
      </c>
      <c r="O19" s="107">
        <v>2037</v>
      </c>
      <c r="P19" s="107">
        <v>1828</v>
      </c>
      <c r="Q19" s="126">
        <f t="shared" si="2"/>
        <v>12.454545454545455</v>
      </c>
      <c r="R19" s="161">
        <f t="shared" si="6"/>
        <v>351.3636363636364</v>
      </c>
      <c r="S19" s="127">
        <f t="shared" si="3"/>
        <v>28.21167883211679</v>
      </c>
      <c r="T19" s="128">
        <f t="shared" si="4"/>
        <v>14.157509157509157</v>
      </c>
    </row>
    <row r="20" spans="1:20" ht="11.25" customHeight="1">
      <c r="A20" s="123" t="s">
        <v>10</v>
      </c>
      <c r="B20" s="137">
        <v>10</v>
      </c>
      <c r="C20" s="106">
        <v>10</v>
      </c>
      <c r="D20" s="184">
        <v>0</v>
      </c>
      <c r="E20" s="124">
        <v>182</v>
      </c>
      <c r="F20" s="107">
        <v>152</v>
      </c>
      <c r="G20" s="183">
        <v>0</v>
      </c>
      <c r="H20" s="107">
        <v>30</v>
      </c>
      <c r="I20" s="124">
        <v>341</v>
      </c>
      <c r="J20" s="107">
        <v>196</v>
      </c>
      <c r="K20" s="146">
        <v>145</v>
      </c>
      <c r="L20" s="200">
        <v>13</v>
      </c>
      <c r="M20" s="184">
        <v>0</v>
      </c>
      <c r="N20" s="107">
        <v>5121</v>
      </c>
      <c r="O20" s="107">
        <v>2583</v>
      </c>
      <c r="P20" s="107">
        <v>2538</v>
      </c>
      <c r="Q20" s="126">
        <f t="shared" si="2"/>
        <v>18.2</v>
      </c>
      <c r="R20" s="161">
        <f t="shared" si="6"/>
        <v>512.1</v>
      </c>
      <c r="S20" s="127">
        <f t="shared" si="3"/>
        <v>28.13736263736264</v>
      </c>
      <c r="T20" s="128">
        <f t="shared" si="4"/>
        <v>15.017595307917889</v>
      </c>
    </row>
    <row r="21" spans="1:20" ht="11.25" customHeight="1">
      <c r="A21" s="123" t="s">
        <v>11</v>
      </c>
      <c r="B21" s="137">
        <v>6</v>
      </c>
      <c r="C21" s="106">
        <v>6</v>
      </c>
      <c r="D21" s="184">
        <v>0</v>
      </c>
      <c r="E21" s="124">
        <v>110</v>
      </c>
      <c r="F21" s="107">
        <v>82</v>
      </c>
      <c r="G21" s="183">
        <v>0</v>
      </c>
      <c r="H21" s="107">
        <v>28</v>
      </c>
      <c r="I21" s="124">
        <v>201</v>
      </c>
      <c r="J21" s="107">
        <v>113</v>
      </c>
      <c r="K21" s="146">
        <v>88</v>
      </c>
      <c r="L21" s="200">
        <v>8</v>
      </c>
      <c r="M21" s="184">
        <v>0</v>
      </c>
      <c r="N21" s="107">
        <v>2884</v>
      </c>
      <c r="O21" s="107">
        <v>1499</v>
      </c>
      <c r="P21" s="107">
        <v>1385</v>
      </c>
      <c r="Q21" s="126">
        <f t="shared" si="2"/>
        <v>18.333333333333332</v>
      </c>
      <c r="R21" s="161">
        <f t="shared" si="6"/>
        <v>480.6666666666667</v>
      </c>
      <c r="S21" s="127">
        <f t="shared" si="3"/>
        <v>26.21818181818182</v>
      </c>
      <c r="T21" s="128">
        <f t="shared" si="4"/>
        <v>14.348258706467663</v>
      </c>
    </row>
    <row r="22" spans="1:20" ht="11.25" customHeight="1">
      <c r="A22" s="123" t="s">
        <v>1</v>
      </c>
      <c r="B22" s="137">
        <v>5</v>
      </c>
      <c r="C22" s="106">
        <v>5</v>
      </c>
      <c r="D22" s="184">
        <v>0</v>
      </c>
      <c r="E22" s="124">
        <v>89</v>
      </c>
      <c r="F22" s="107">
        <v>75</v>
      </c>
      <c r="G22" s="183">
        <v>0</v>
      </c>
      <c r="H22" s="107">
        <v>14</v>
      </c>
      <c r="I22" s="124">
        <v>172</v>
      </c>
      <c r="J22" s="107">
        <v>97</v>
      </c>
      <c r="K22" s="146">
        <v>75</v>
      </c>
      <c r="L22" s="200">
        <v>6</v>
      </c>
      <c r="M22" s="184">
        <v>0</v>
      </c>
      <c r="N22" s="107">
        <v>2705</v>
      </c>
      <c r="O22" s="107">
        <v>1331</v>
      </c>
      <c r="P22" s="107">
        <v>1374</v>
      </c>
      <c r="Q22" s="126">
        <f t="shared" si="2"/>
        <v>17.8</v>
      </c>
      <c r="R22" s="161">
        <f t="shared" si="6"/>
        <v>541</v>
      </c>
      <c r="S22" s="127">
        <f t="shared" si="3"/>
        <v>30.39325842696629</v>
      </c>
      <c r="T22" s="128">
        <f t="shared" si="4"/>
        <v>15.726744186046512</v>
      </c>
    </row>
    <row r="23" spans="1:20" ht="9" customHeight="1">
      <c r="A23" s="123"/>
      <c r="B23" s="131"/>
      <c r="C23" s="137"/>
      <c r="D23" s="137"/>
      <c r="E23" s="132"/>
      <c r="F23" s="124"/>
      <c r="G23" s="124"/>
      <c r="H23" s="124"/>
      <c r="I23" s="132"/>
      <c r="J23" s="124"/>
      <c r="L23" s="159"/>
      <c r="M23" s="137"/>
      <c r="N23" s="124"/>
      <c r="O23" s="124"/>
      <c r="P23" s="124"/>
      <c r="Q23" s="126"/>
      <c r="R23" s="126"/>
      <c r="S23" s="126"/>
      <c r="T23" s="201"/>
    </row>
    <row r="24" spans="1:20" s="129" customFormat="1" ht="11.25" customHeight="1">
      <c r="A24" s="130" t="s">
        <v>66</v>
      </c>
      <c r="B24" s="131">
        <f>SUM(C24:D24)</f>
        <v>70</v>
      </c>
      <c r="C24" s="138">
        <f aca="true" t="shared" si="7" ref="C24:O24">SUM(C25:C40)</f>
        <v>70</v>
      </c>
      <c r="D24" s="187">
        <v>0</v>
      </c>
      <c r="E24" s="132">
        <f>SUM(F24:H24)</f>
        <v>931</v>
      </c>
      <c r="F24" s="140">
        <f t="shared" si="7"/>
        <v>730</v>
      </c>
      <c r="G24" s="183">
        <v>0</v>
      </c>
      <c r="H24" s="140">
        <f t="shared" si="7"/>
        <v>201</v>
      </c>
      <c r="I24" s="132">
        <f>SUM(J24:K24)</f>
        <v>1830</v>
      </c>
      <c r="J24" s="140">
        <f t="shared" si="7"/>
        <v>1006</v>
      </c>
      <c r="K24" s="141">
        <f t="shared" si="7"/>
        <v>824</v>
      </c>
      <c r="L24" s="199">
        <f t="shared" si="7"/>
        <v>84</v>
      </c>
      <c r="M24" s="138">
        <f t="shared" si="7"/>
        <v>6</v>
      </c>
      <c r="N24" s="140">
        <f t="shared" si="7"/>
        <v>23958</v>
      </c>
      <c r="O24" s="140">
        <f t="shared" si="7"/>
        <v>12179</v>
      </c>
      <c r="P24" s="140">
        <f>SUM(P25:P40)</f>
        <v>11779</v>
      </c>
      <c r="Q24" s="142">
        <f t="shared" si="2"/>
        <v>13.3</v>
      </c>
      <c r="R24" s="142">
        <f>N24/B24</f>
        <v>342.25714285714287</v>
      </c>
      <c r="S24" s="143">
        <f t="shared" si="3"/>
        <v>25.73361976369495</v>
      </c>
      <c r="T24" s="144">
        <f t="shared" si="4"/>
        <v>13.091803278688525</v>
      </c>
    </row>
    <row r="25" spans="1:20" ht="11.25" customHeight="1">
      <c r="A25" s="123" t="s">
        <v>12</v>
      </c>
      <c r="B25" s="137">
        <v>11</v>
      </c>
      <c r="C25" s="106">
        <v>11</v>
      </c>
      <c r="D25" s="184">
        <v>0</v>
      </c>
      <c r="E25" s="124">
        <v>150</v>
      </c>
      <c r="F25" s="107">
        <v>123</v>
      </c>
      <c r="G25" s="183">
        <v>0</v>
      </c>
      <c r="H25" s="107">
        <v>27</v>
      </c>
      <c r="I25" s="124">
        <v>294</v>
      </c>
      <c r="J25" s="107">
        <v>155</v>
      </c>
      <c r="K25" s="146">
        <v>139</v>
      </c>
      <c r="L25" s="200">
        <v>14</v>
      </c>
      <c r="M25" s="106">
        <v>1</v>
      </c>
      <c r="N25" s="107">
        <v>4023</v>
      </c>
      <c r="O25" s="107">
        <v>2026</v>
      </c>
      <c r="P25" s="107">
        <v>1997</v>
      </c>
      <c r="Q25" s="126">
        <f t="shared" si="2"/>
        <v>13.636363636363637</v>
      </c>
      <c r="R25" s="126">
        <f>N25/B25</f>
        <v>365.72727272727275</v>
      </c>
      <c r="S25" s="127">
        <f t="shared" si="3"/>
        <v>26.82</v>
      </c>
      <c r="T25" s="128">
        <f t="shared" si="4"/>
        <v>13.683673469387756</v>
      </c>
    </row>
    <row r="26" spans="1:20" ht="11.25" customHeight="1">
      <c r="A26" s="123" t="s">
        <v>13</v>
      </c>
      <c r="B26" s="137">
        <v>8</v>
      </c>
      <c r="C26" s="106">
        <v>8</v>
      </c>
      <c r="D26" s="184">
        <v>0</v>
      </c>
      <c r="E26" s="124">
        <v>118</v>
      </c>
      <c r="F26" s="107">
        <v>95</v>
      </c>
      <c r="G26" s="183">
        <v>0</v>
      </c>
      <c r="H26" s="107">
        <v>23</v>
      </c>
      <c r="I26" s="124">
        <v>225</v>
      </c>
      <c r="J26" s="107">
        <v>131</v>
      </c>
      <c r="K26" s="146">
        <v>94</v>
      </c>
      <c r="L26" s="200">
        <v>9</v>
      </c>
      <c r="M26" s="237">
        <v>1</v>
      </c>
      <c r="N26" s="107">
        <v>3185</v>
      </c>
      <c r="O26" s="107">
        <v>1605</v>
      </c>
      <c r="P26" s="107">
        <v>1580</v>
      </c>
      <c r="Q26" s="126">
        <f t="shared" si="2"/>
        <v>14.75</v>
      </c>
      <c r="R26" s="126">
        <f aca="true" t="shared" si="8" ref="R26:R40">N26/B26</f>
        <v>398.125</v>
      </c>
      <c r="S26" s="127">
        <f t="shared" si="3"/>
        <v>26.991525423728813</v>
      </c>
      <c r="T26" s="128">
        <f t="shared" si="4"/>
        <v>14.155555555555555</v>
      </c>
    </row>
    <row r="27" spans="1:20" ht="11.25" customHeight="1">
      <c r="A27" s="123" t="s">
        <v>14</v>
      </c>
      <c r="B27" s="137">
        <v>5</v>
      </c>
      <c r="C27" s="106">
        <v>5</v>
      </c>
      <c r="D27" s="184">
        <v>0</v>
      </c>
      <c r="E27" s="124">
        <v>92</v>
      </c>
      <c r="F27" s="107">
        <v>74</v>
      </c>
      <c r="G27" s="183">
        <v>0</v>
      </c>
      <c r="H27" s="107">
        <v>18</v>
      </c>
      <c r="I27" s="124">
        <v>163</v>
      </c>
      <c r="J27" s="107">
        <v>85</v>
      </c>
      <c r="K27" s="146">
        <v>78</v>
      </c>
      <c r="L27" s="200">
        <v>7</v>
      </c>
      <c r="M27" s="106">
        <v>2</v>
      </c>
      <c r="N27" s="107">
        <v>2539</v>
      </c>
      <c r="O27" s="107">
        <v>1312</v>
      </c>
      <c r="P27" s="107">
        <v>1227</v>
      </c>
      <c r="Q27" s="126">
        <f t="shared" si="2"/>
        <v>18.4</v>
      </c>
      <c r="R27" s="126">
        <f t="shared" si="8"/>
        <v>507.8</v>
      </c>
      <c r="S27" s="127">
        <f t="shared" si="3"/>
        <v>27.597826086956523</v>
      </c>
      <c r="T27" s="128">
        <f t="shared" si="4"/>
        <v>15.576687116564417</v>
      </c>
    </row>
    <row r="28" spans="1:20" ht="11.25" customHeight="1">
      <c r="A28" s="123" t="s">
        <v>15</v>
      </c>
      <c r="B28" s="137">
        <v>4</v>
      </c>
      <c r="C28" s="106">
        <v>4</v>
      </c>
      <c r="D28" s="184">
        <v>0</v>
      </c>
      <c r="E28" s="124">
        <v>63</v>
      </c>
      <c r="F28" s="107">
        <v>44</v>
      </c>
      <c r="G28" s="183">
        <v>0</v>
      </c>
      <c r="H28" s="107">
        <v>19</v>
      </c>
      <c r="I28" s="124">
        <v>118</v>
      </c>
      <c r="J28" s="107">
        <v>69</v>
      </c>
      <c r="K28" s="146">
        <v>49</v>
      </c>
      <c r="L28" s="200">
        <v>4</v>
      </c>
      <c r="M28" s="237">
        <v>1</v>
      </c>
      <c r="N28" s="107">
        <v>1501</v>
      </c>
      <c r="O28" s="107">
        <v>749</v>
      </c>
      <c r="P28" s="107">
        <v>752</v>
      </c>
      <c r="Q28" s="126">
        <f t="shared" si="2"/>
        <v>15.75</v>
      </c>
      <c r="R28" s="126">
        <f t="shared" si="8"/>
        <v>375.25</v>
      </c>
      <c r="S28" s="127">
        <f t="shared" si="3"/>
        <v>23.825396825396826</v>
      </c>
      <c r="T28" s="128">
        <f t="shared" si="4"/>
        <v>12.720338983050848</v>
      </c>
    </row>
    <row r="29" spans="1:20" ht="11.25" customHeight="1">
      <c r="A29" s="123" t="s">
        <v>16</v>
      </c>
      <c r="B29" s="137">
        <v>9</v>
      </c>
      <c r="C29" s="106">
        <v>9</v>
      </c>
      <c r="D29" s="184">
        <v>0</v>
      </c>
      <c r="E29" s="124">
        <v>115</v>
      </c>
      <c r="F29" s="107">
        <v>92</v>
      </c>
      <c r="G29" s="183">
        <v>0</v>
      </c>
      <c r="H29" s="107">
        <v>23</v>
      </c>
      <c r="I29" s="124">
        <v>226</v>
      </c>
      <c r="J29" s="107">
        <v>125</v>
      </c>
      <c r="K29" s="146">
        <v>101</v>
      </c>
      <c r="L29" s="200">
        <v>10</v>
      </c>
      <c r="M29" s="184">
        <v>0</v>
      </c>
      <c r="N29" s="107">
        <v>3140</v>
      </c>
      <c r="O29" s="107">
        <v>1599</v>
      </c>
      <c r="P29" s="107">
        <v>1541</v>
      </c>
      <c r="Q29" s="126">
        <f t="shared" si="2"/>
        <v>12.777777777777779</v>
      </c>
      <c r="R29" s="126">
        <f t="shared" si="8"/>
        <v>348.8888888888889</v>
      </c>
      <c r="S29" s="127">
        <f t="shared" si="3"/>
        <v>27.304347826086957</v>
      </c>
      <c r="T29" s="128">
        <f t="shared" si="4"/>
        <v>13.893805309734514</v>
      </c>
    </row>
    <row r="30" spans="1:20" ht="11.25" customHeight="1">
      <c r="A30" s="123" t="s">
        <v>17</v>
      </c>
      <c r="B30" s="137">
        <v>5</v>
      </c>
      <c r="C30" s="106">
        <v>5</v>
      </c>
      <c r="D30" s="184">
        <v>0</v>
      </c>
      <c r="E30" s="124">
        <v>72</v>
      </c>
      <c r="F30" s="107">
        <v>59</v>
      </c>
      <c r="G30" s="183">
        <v>0</v>
      </c>
      <c r="H30" s="107">
        <v>13</v>
      </c>
      <c r="I30" s="124">
        <v>138</v>
      </c>
      <c r="J30" s="107">
        <v>75</v>
      </c>
      <c r="K30" s="146">
        <v>63</v>
      </c>
      <c r="L30" s="200">
        <v>7</v>
      </c>
      <c r="M30" s="106">
        <v>1</v>
      </c>
      <c r="N30" s="107">
        <v>1967</v>
      </c>
      <c r="O30" s="107">
        <v>1033</v>
      </c>
      <c r="P30" s="107">
        <v>934</v>
      </c>
      <c r="Q30" s="126">
        <f t="shared" si="2"/>
        <v>14.4</v>
      </c>
      <c r="R30" s="126">
        <f t="shared" si="8"/>
        <v>393.4</v>
      </c>
      <c r="S30" s="127">
        <f t="shared" si="3"/>
        <v>27.319444444444443</v>
      </c>
      <c r="T30" s="128">
        <f t="shared" si="4"/>
        <v>14.253623188405797</v>
      </c>
    </row>
    <row r="31" spans="1:20" ht="11.25" customHeight="1">
      <c r="A31" s="123" t="s">
        <v>18</v>
      </c>
      <c r="B31" s="137">
        <v>3</v>
      </c>
      <c r="C31" s="106">
        <v>3</v>
      </c>
      <c r="D31" s="184">
        <v>0</v>
      </c>
      <c r="E31" s="124">
        <v>43</v>
      </c>
      <c r="F31" s="107">
        <v>35</v>
      </c>
      <c r="G31" s="183">
        <v>0</v>
      </c>
      <c r="H31" s="107">
        <v>8</v>
      </c>
      <c r="I31" s="124">
        <v>82</v>
      </c>
      <c r="J31" s="107">
        <v>50</v>
      </c>
      <c r="K31" s="146">
        <v>32</v>
      </c>
      <c r="L31" s="200">
        <v>4</v>
      </c>
      <c r="M31" s="184">
        <v>0</v>
      </c>
      <c r="N31" s="107">
        <v>1116</v>
      </c>
      <c r="O31" s="107">
        <v>563</v>
      </c>
      <c r="P31" s="107">
        <v>553</v>
      </c>
      <c r="Q31" s="126">
        <f t="shared" si="2"/>
        <v>14.333333333333334</v>
      </c>
      <c r="R31" s="126">
        <f t="shared" si="8"/>
        <v>372</v>
      </c>
      <c r="S31" s="127">
        <f t="shared" si="3"/>
        <v>25.953488372093023</v>
      </c>
      <c r="T31" s="128">
        <f t="shared" si="4"/>
        <v>13.609756097560975</v>
      </c>
    </row>
    <row r="32" spans="1:20" ht="11.25" customHeight="1">
      <c r="A32" s="123" t="s">
        <v>19</v>
      </c>
      <c r="B32" s="137">
        <v>1</v>
      </c>
      <c r="C32" s="106">
        <v>1</v>
      </c>
      <c r="D32" s="184">
        <v>0</v>
      </c>
      <c r="E32" s="124">
        <v>17</v>
      </c>
      <c r="F32" s="107">
        <v>13</v>
      </c>
      <c r="G32" s="183">
        <v>0</v>
      </c>
      <c r="H32" s="107">
        <v>4</v>
      </c>
      <c r="I32" s="124">
        <v>30</v>
      </c>
      <c r="J32" s="107">
        <v>16</v>
      </c>
      <c r="K32" s="146">
        <v>14</v>
      </c>
      <c r="L32" s="200">
        <v>1</v>
      </c>
      <c r="M32" s="184">
        <v>0</v>
      </c>
      <c r="N32" s="107">
        <v>463</v>
      </c>
      <c r="O32" s="107">
        <v>228</v>
      </c>
      <c r="P32" s="107">
        <v>235</v>
      </c>
      <c r="Q32" s="126">
        <f t="shared" si="2"/>
        <v>17</v>
      </c>
      <c r="R32" s="126">
        <f t="shared" si="8"/>
        <v>463</v>
      </c>
      <c r="S32" s="127">
        <f t="shared" si="3"/>
        <v>27.235294117647058</v>
      </c>
      <c r="T32" s="128">
        <f t="shared" si="4"/>
        <v>15.433333333333334</v>
      </c>
    </row>
    <row r="33" spans="1:20" ht="11.25" customHeight="1">
      <c r="A33" s="123" t="s">
        <v>20</v>
      </c>
      <c r="B33" s="137">
        <v>1</v>
      </c>
      <c r="C33" s="106">
        <v>1</v>
      </c>
      <c r="D33" s="184">
        <v>0</v>
      </c>
      <c r="E33" s="124">
        <v>15</v>
      </c>
      <c r="F33" s="107">
        <v>12</v>
      </c>
      <c r="G33" s="183">
        <v>0</v>
      </c>
      <c r="H33" s="107">
        <v>3</v>
      </c>
      <c r="I33" s="124">
        <v>29</v>
      </c>
      <c r="J33" s="107">
        <v>16</v>
      </c>
      <c r="K33" s="146">
        <v>13</v>
      </c>
      <c r="L33" s="200">
        <v>1</v>
      </c>
      <c r="M33" s="184">
        <v>0</v>
      </c>
      <c r="N33" s="107">
        <v>379</v>
      </c>
      <c r="O33" s="107">
        <v>178</v>
      </c>
      <c r="P33" s="107">
        <v>201</v>
      </c>
      <c r="Q33" s="126">
        <f t="shared" si="2"/>
        <v>15</v>
      </c>
      <c r="R33" s="126">
        <f t="shared" si="8"/>
        <v>379</v>
      </c>
      <c r="S33" s="127">
        <f t="shared" si="3"/>
        <v>25.266666666666666</v>
      </c>
      <c r="T33" s="128">
        <f t="shared" si="4"/>
        <v>13.068965517241379</v>
      </c>
    </row>
    <row r="34" spans="1:20" ht="11.25" customHeight="1">
      <c r="A34" s="123" t="s">
        <v>21</v>
      </c>
      <c r="B34" s="137">
        <v>7</v>
      </c>
      <c r="C34" s="106">
        <v>7</v>
      </c>
      <c r="D34" s="184">
        <v>0</v>
      </c>
      <c r="E34" s="124">
        <v>65</v>
      </c>
      <c r="F34" s="107">
        <v>51</v>
      </c>
      <c r="G34" s="183">
        <v>0</v>
      </c>
      <c r="H34" s="107">
        <v>14</v>
      </c>
      <c r="I34" s="124">
        <v>142</v>
      </c>
      <c r="J34" s="107">
        <v>83</v>
      </c>
      <c r="K34" s="146">
        <v>59</v>
      </c>
      <c r="L34" s="200">
        <v>8</v>
      </c>
      <c r="M34" s="184">
        <v>0</v>
      </c>
      <c r="N34" s="107">
        <v>1552</v>
      </c>
      <c r="O34" s="107">
        <v>790</v>
      </c>
      <c r="P34" s="107">
        <v>762</v>
      </c>
      <c r="Q34" s="126">
        <f t="shared" si="2"/>
        <v>9.285714285714286</v>
      </c>
      <c r="R34" s="126">
        <f t="shared" si="8"/>
        <v>221.71428571428572</v>
      </c>
      <c r="S34" s="127">
        <f t="shared" si="3"/>
        <v>23.876923076923077</v>
      </c>
      <c r="T34" s="128">
        <f t="shared" si="4"/>
        <v>10.929577464788732</v>
      </c>
    </row>
    <row r="35" spans="1:20" ht="11.25" customHeight="1">
      <c r="A35" s="123" t="s">
        <v>67</v>
      </c>
      <c r="B35" s="137">
        <v>1</v>
      </c>
      <c r="C35" s="106">
        <v>1</v>
      </c>
      <c r="D35" s="184">
        <v>0</v>
      </c>
      <c r="E35" s="124">
        <v>7</v>
      </c>
      <c r="F35" s="107">
        <v>4</v>
      </c>
      <c r="G35" s="183">
        <v>0</v>
      </c>
      <c r="H35" s="107">
        <v>3</v>
      </c>
      <c r="I35" s="124">
        <v>15</v>
      </c>
      <c r="J35" s="107">
        <v>8</v>
      </c>
      <c r="K35" s="146">
        <v>7</v>
      </c>
      <c r="L35" s="200">
        <v>1</v>
      </c>
      <c r="M35" s="184">
        <v>0</v>
      </c>
      <c r="N35" s="107">
        <v>104</v>
      </c>
      <c r="O35" s="107">
        <v>53</v>
      </c>
      <c r="P35" s="107">
        <v>51</v>
      </c>
      <c r="Q35" s="126">
        <f t="shared" si="2"/>
        <v>7</v>
      </c>
      <c r="R35" s="126">
        <f t="shared" si="8"/>
        <v>104</v>
      </c>
      <c r="S35" s="127">
        <f t="shared" si="3"/>
        <v>14.857142857142858</v>
      </c>
      <c r="T35" s="128">
        <f t="shared" si="4"/>
        <v>6.933333333333334</v>
      </c>
    </row>
    <row r="36" spans="1:20" ht="11.25" customHeight="1">
      <c r="A36" s="123" t="s">
        <v>22</v>
      </c>
      <c r="B36" s="137">
        <v>1</v>
      </c>
      <c r="C36" s="106">
        <v>1</v>
      </c>
      <c r="D36" s="184">
        <v>0</v>
      </c>
      <c r="E36" s="124">
        <v>11</v>
      </c>
      <c r="F36" s="107">
        <v>9</v>
      </c>
      <c r="G36" s="183">
        <v>0</v>
      </c>
      <c r="H36" s="107">
        <v>2</v>
      </c>
      <c r="I36" s="124">
        <v>26</v>
      </c>
      <c r="J36" s="107">
        <v>15</v>
      </c>
      <c r="K36" s="146">
        <v>11</v>
      </c>
      <c r="L36" s="200">
        <v>1</v>
      </c>
      <c r="M36" s="184">
        <v>0</v>
      </c>
      <c r="N36" s="107">
        <v>290</v>
      </c>
      <c r="O36" s="107">
        <v>157</v>
      </c>
      <c r="P36" s="107">
        <v>133</v>
      </c>
      <c r="Q36" s="126">
        <f t="shared" si="2"/>
        <v>11</v>
      </c>
      <c r="R36" s="126">
        <f t="shared" si="8"/>
        <v>290</v>
      </c>
      <c r="S36" s="127">
        <f t="shared" si="3"/>
        <v>26.363636363636363</v>
      </c>
      <c r="T36" s="128">
        <f t="shared" si="4"/>
        <v>11.153846153846153</v>
      </c>
    </row>
    <row r="37" spans="1:20" ht="11.25" customHeight="1">
      <c r="A37" s="123" t="s">
        <v>23</v>
      </c>
      <c r="B37" s="137">
        <v>1</v>
      </c>
      <c r="C37" s="106">
        <v>1</v>
      </c>
      <c r="D37" s="184">
        <v>0</v>
      </c>
      <c r="E37" s="124">
        <v>11</v>
      </c>
      <c r="F37" s="107">
        <v>9</v>
      </c>
      <c r="G37" s="183">
        <v>0</v>
      </c>
      <c r="H37" s="107">
        <v>2</v>
      </c>
      <c r="I37" s="124">
        <v>24</v>
      </c>
      <c r="J37" s="107">
        <v>15</v>
      </c>
      <c r="K37" s="146">
        <v>9</v>
      </c>
      <c r="L37" s="200">
        <v>1</v>
      </c>
      <c r="M37" s="184">
        <v>0</v>
      </c>
      <c r="N37" s="107">
        <v>289</v>
      </c>
      <c r="O37" s="107">
        <v>138</v>
      </c>
      <c r="P37" s="107">
        <v>151</v>
      </c>
      <c r="Q37" s="126">
        <f t="shared" si="2"/>
        <v>11</v>
      </c>
      <c r="R37" s="126">
        <f t="shared" si="8"/>
        <v>289</v>
      </c>
      <c r="S37" s="127">
        <f t="shared" si="3"/>
        <v>26.272727272727273</v>
      </c>
      <c r="T37" s="128">
        <f t="shared" si="4"/>
        <v>12.041666666666666</v>
      </c>
    </row>
    <row r="38" spans="1:20" ht="11.25" customHeight="1">
      <c r="A38" s="123" t="s">
        <v>24</v>
      </c>
      <c r="B38" s="137">
        <v>5</v>
      </c>
      <c r="C38" s="106">
        <v>5</v>
      </c>
      <c r="D38" s="184">
        <v>0</v>
      </c>
      <c r="E38" s="124">
        <v>49</v>
      </c>
      <c r="F38" s="107">
        <v>37</v>
      </c>
      <c r="G38" s="183">
        <v>0</v>
      </c>
      <c r="H38" s="107">
        <v>12</v>
      </c>
      <c r="I38" s="124">
        <v>109</v>
      </c>
      <c r="J38" s="107">
        <v>58</v>
      </c>
      <c r="K38" s="146">
        <v>51</v>
      </c>
      <c r="L38" s="200">
        <v>7</v>
      </c>
      <c r="M38" s="184">
        <v>0</v>
      </c>
      <c r="N38" s="107">
        <v>1072</v>
      </c>
      <c r="O38" s="107">
        <v>540</v>
      </c>
      <c r="P38" s="107">
        <v>532</v>
      </c>
      <c r="Q38" s="126">
        <f t="shared" si="2"/>
        <v>9.8</v>
      </c>
      <c r="R38" s="126">
        <f t="shared" si="8"/>
        <v>214.4</v>
      </c>
      <c r="S38" s="127">
        <f t="shared" si="3"/>
        <v>21.877551020408163</v>
      </c>
      <c r="T38" s="128">
        <f t="shared" si="4"/>
        <v>9.8348623853211</v>
      </c>
    </row>
    <row r="39" spans="1:20" ht="11.25" customHeight="1">
      <c r="A39" s="123" t="s">
        <v>25</v>
      </c>
      <c r="B39" s="137">
        <v>5</v>
      </c>
      <c r="C39" s="106">
        <v>5</v>
      </c>
      <c r="D39" s="184">
        <v>0</v>
      </c>
      <c r="E39" s="124">
        <v>67</v>
      </c>
      <c r="F39" s="107">
        <v>48</v>
      </c>
      <c r="G39" s="183">
        <v>0</v>
      </c>
      <c r="H39" s="107">
        <v>19</v>
      </c>
      <c r="I39" s="124">
        <v>134</v>
      </c>
      <c r="J39" s="107">
        <v>67</v>
      </c>
      <c r="K39" s="146">
        <v>67</v>
      </c>
      <c r="L39" s="200">
        <v>6</v>
      </c>
      <c r="M39" s="184">
        <v>0</v>
      </c>
      <c r="N39" s="107">
        <v>1537</v>
      </c>
      <c r="O39" s="107">
        <v>806</v>
      </c>
      <c r="P39" s="107">
        <v>731</v>
      </c>
      <c r="Q39" s="126">
        <f t="shared" si="2"/>
        <v>13.4</v>
      </c>
      <c r="R39" s="126">
        <f t="shared" si="8"/>
        <v>307.4</v>
      </c>
      <c r="S39" s="127">
        <f t="shared" si="3"/>
        <v>22.940298507462686</v>
      </c>
      <c r="T39" s="128">
        <f t="shared" si="4"/>
        <v>11.470149253731343</v>
      </c>
    </row>
    <row r="40" spans="1:20" ht="11.25" customHeight="1">
      <c r="A40" s="151" t="s">
        <v>26</v>
      </c>
      <c r="B40" s="249">
        <v>3</v>
      </c>
      <c r="C40" s="152">
        <v>3</v>
      </c>
      <c r="D40" s="225">
        <v>0</v>
      </c>
      <c r="E40" s="248">
        <v>36</v>
      </c>
      <c r="F40" s="154">
        <v>25</v>
      </c>
      <c r="G40" s="270">
        <v>0</v>
      </c>
      <c r="H40" s="154">
        <v>11</v>
      </c>
      <c r="I40" s="248">
        <v>75</v>
      </c>
      <c r="J40" s="154">
        <v>38</v>
      </c>
      <c r="K40" s="155">
        <v>37</v>
      </c>
      <c r="L40" s="238">
        <v>3</v>
      </c>
      <c r="M40" s="225">
        <v>0</v>
      </c>
      <c r="N40" s="154">
        <v>801</v>
      </c>
      <c r="O40" s="154">
        <v>402</v>
      </c>
      <c r="P40" s="154">
        <v>399</v>
      </c>
      <c r="Q40" s="156">
        <f t="shared" si="2"/>
        <v>12</v>
      </c>
      <c r="R40" s="126">
        <f t="shared" si="8"/>
        <v>267</v>
      </c>
      <c r="S40" s="157">
        <f t="shared" si="3"/>
        <v>22.25</v>
      </c>
      <c r="T40" s="158">
        <f t="shared" si="4"/>
        <v>10.68</v>
      </c>
    </row>
  </sheetData>
  <sheetProtection/>
  <mergeCells count="10">
    <mergeCell ref="A2:A3"/>
    <mergeCell ref="B2:D2"/>
    <mergeCell ref="E2:H2"/>
    <mergeCell ref="I2:K2"/>
    <mergeCell ref="S2:S3"/>
    <mergeCell ref="T2:T3"/>
    <mergeCell ref="L2:L3"/>
    <mergeCell ref="M2:M3"/>
    <mergeCell ref="N2:P2"/>
    <mergeCell ref="Q2:R2"/>
  </mergeCells>
  <printOptions horizontalCentered="1"/>
  <pageMargins left="0.2755905511811024" right="0.2755905511811024" top="0.3937007874015748" bottom="0.5118110236220472" header="0.2755905511811024" footer="0.2362204724409449"/>
  <pageSetup firstPageNumber="46" useFirstPageNumber="1" horizontalDpi="600" verticalDpi="600" orientation="portrait" paperSize="9" scale="180" r:id="rId1"/>
  <headerFooter alignWithMargins="0">
    <oddFooter>&amp;C&amp;"ＭＳ 明朝,標準"&amp;9－ &amp;P －</oddFooter>
  </headerFooter>
  <colBreaks count="1" manualBreakCount="1">
    <brk id="11" max="3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/>
  </sheetPr>
  <dimension ref="A1:T40"/>
  <sheetViews>
    <sheetView showGridLines="0" tabSelected="1" view="pageBreakPreview" zoomScale="145" zoomScaleNormal="130" zoomScaleSheetLayoutView="145" workbookViewId="0" topLeftCell="A1">
      <pane xSplit="1" ySplit="3" topLeftCell="B13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S12" sqref="S12"/>
    </sheetView>
  </sheetViews>
  <sheetFormatPr defaultColWidth="9.00390625" defaultRowHeight="13.5"/>
  <cols>
    <col min="1" max="1" width="9.625" style="113" customWidth="1"/>
    <col min="2" max="4" width="3.00390625" style="113" customWidth="1"/>
    <col min="5" max="5" width="4.375" style="113" customWidth="1"/>
    <col min="6" max="6" width="4.125" style="113" customWidth="1"/>
    <col min="7" max="8" width="3.00390625" style="113" customWidth="1"/>
    <col min="9" max="9" width="4.375" style="113" customWidth="1"/>
    <col min="10" max="11" width="4.125" style="113" customWidth="1"/>
    <col min="12" max="13" width="5.125" style="207" customWidth="1"/>
    <col min="14" max="16" width="5.25390625" style="207" customWidth="1"/>
    <col min="17" max="20" width="4.875" style="113" customWidth="1"/>
    <col min="21" max="16384" width="9.00390625" style="113" customWidth="1"/>
  </cols>
  <sheetData>
    <row r="1" spans="1:20" ht="18.75" customHeight="1">
      <c r="A1" s="336" t="s">
        <v>54</v>
      </c>
      <c r="B1" s="341" t="s">
        <v>73</v>
      </c>
      <c r="C1" s="341"/>
      <c r="D1" s="341"/>
      <c r="E1" s="341" t="s">
        <v>55</v>
      </c>
      <c r="F1" s="341"/>
      <c r="G1" s="341"/>
      <c r="H1" s="341"/>
      <c r="I1" s="341" t="s">
        <v>56</v>
      </c>
      <c r="J1" s="341"/>
      <c r="K1" s="375"/>
      <c r="L1" s="371" t="s">
        <v>115</v>
      </c>
      <c r="M1" s="373" t="s">
        <v>123</v>
      </c>
      <c r="N1" s="368" t="s">
        <v>74</v>
      </c>
      <c r="O1" s="368"/>
      <c r="P1" s="368"/>
      <c r="Q1" s="344" t="s">
        <v>97</v>
      </c>
      <c r="R1" s="353"/>
      <c r="S1" s="344" t="s">
        <v>77</v>
      </c>
      <c r="T1" s="346" t="s">
        <v>78</v>
      </c>
    </row>
    <row r="2" spans="1:20" ht="18.75" customHeight="1">
      <c r="A2" s="367"/>
      <c r="B2" s="89" t="s">
        <v>58</v>
      </c>
      <c r="C2" s="89" t="s">
        <v>59</v>
      </c>
      <c r="D2" s="89" t="s">
        <v>60</v>
      </c>
      <c r="E2" s="89" t="s">
        <v>58</v>
      </c>
      <c r="F2" s="89" t="s">
        <v>61</v>
      </c>
      <c r="G2" s="89" t="s">
        <v>62</v>
      </c>
      <c r="H2" s="89" t="s">
        <v>63</v>
      </c>
      <c r="I2" s="89" t="s">
        <v>58</v>
      </c>
      <c r="J2" s="89" t="s">
        <v>64</v>
      </c>
      <c r="K2" s="189" t="s">
        <v>65</v>
      </c>
      <c r="L2" s="372"/>
      <c r="M2" s="374"/>
      <c r="N2" s="87" t="s">
        <v>58</v>
      </c>
      <c r="O2" s="87" t="s">
        <v>64</v>
      </c>
      <c r="P2" s="87" t="s">
        <v>65</v>
      </c>
      <c r="Q2" s="105" t="s">
        <v>99</v>
      </c>
      <c r="R2" s="105" t="s">
        <v>76</v>
      </c>
      <c r="S2" s="369"/>
      <c r="T2" s="370"/>
    </row>
    <row r="3" spans="1:20" ht="3" customHeight="1">
      <c r="A3" s="117"/>
      <c r="B3" s="190"/>
      <c r="C3" s="190"/>
      <c r="D3" s="190"/>
      <c r="E3" s="191"/>
      <c r="F3" s="190"/>
      <c r="G3" s="192"/>
      <c r="H3" s="190"/>
      <c r="I3" s="192"/>
      <c r="J3" s="190"/>
      <c r="K3" s="192"/>
      <c r="L3" s="193"/>
      <c r="M3" s="194"/>
      <c r="N3" s="195"/>
      <c r="O3" s="194"/>
      <c r="P3" s="195"/>
      <c r="Q3" s="196"/>
      <c r="R3" s="197"/>
      <c r="S3" s="198"/>
      <c r="T3" s="191"/>
    </row>
    <row r="4" spans="1:20" s="129" customFormat="1" ht="9.75" customHeight="1">
      <c r="A4" s="130" t="s">
        <v>121</v>
      </c>
      <c r="B4" s="311">
        <f>SUM(C4:D4)</f>
        <v>33</v>
      </c>
      <c r="C4" s="311">
        <f>SUM(C5:C21)</f>
        <v>33</v>
      </c>
      <c r="D4" s="183">
        <v>0</v>
      </c>
      <c r="E4" s="311">
        <f>SUM(F4:H4)</f>
        <v>357</v>
      </c>
      <c r="F4" s="311">
        <f>SUM(F5:F21)</f>
        <v>286</v>
      </c>
      <c r="G4" s="183">
        <v>0</v>
      </c>
      <c r="H4" s="311">
        <f>SUM(H5:H21)</f>
        <v>71</v>
      </c>
      <c r="I4" s="287">
        <f>SUM(J4:K4)</f>
        <v>781</v>
      </c>
      <c r="J4" s="287">
        <f aca="true" t="shared" si="0" ref="J4:P4">SUM(J5:J21)</f>
        <v>422</v>
      </c>
      <c r="K4" s="292">
        <f t="shared" si="0"/>
        <v>359</v>
      </c>
      <c r="L4" s="318">
        <f t="shared" si="0"/>
        <v>41</v>
      </c>
      <c r="M4" s="323">
        <f t="shared" si="0"/>
        <v>1</v>
      </c>
      <c r="N4" s="299">
        <f t="shared" si="0"/>
        <v>8909</v>
      </c>
      <c r="O4" s="299">
        <f t="shared" si="0"/>
        <v>4614</v>
      </c>
      <c r="P4" s="299">
        <f t="shared" si="0"/>
        <v>4295</v>
      </c>
      <c r="Q4" s="303">
        <f aca="true" t="shared" si="1" ref="Q4:Q21">E4/B4</f>
        <v>10.818181818181818</v>
      </c>
      <c r="R4" s="307">
        <f>N4/B4</f>
        <v>269.969696969697</v>
      </c>
      <c r="S4" s="143">
        <f aca="true" t="shared" si="2" ref="S4:S21">N4/E4</f>
        <v>24.955182072829132</v>
      </c>
      <c r="T4" s="144">
        <f aca="true" t="shared" si="3" ref="T4:T21">N4/I4</f>
        <v>11.407170294494238</v>
      </c>
    </row>
    <row r="5" spans="1:20" ht="9.75" customHeight="1">
      <c r="A5" s="123" t="s">
        <v>27</v>
      </c>
      <c r="B5" s="312">
        <v>4</v>
      </c>
      <c r="C5" s="312">
        <v>4</v>
      </c>
      <c r="D5" s="183">
        <v>0</v>
      </c>
      <c r="E5" s="312">
        <v>49</v>
      </c>
      <c r="F5" s="312">
        <v>40</v>
      </c>
      <c r="G5" s="183">
        <v>0</v>
      </c>
      <c r="H5" s="312">
        <v>9</v>
      </c>
      <c r="I5" s="288">
        <v>105</v>
      </c>
      <c r="J5" s="288">
        <v>55</v>
      </c>
      <c r="K5" s="293">
        <v>50</v>
      </c>
      <c r="L5" s="319">
        <v>6</v>
      </c>
      <c r="M5" s="183">
        <v>0</v>
      </c>
      <c r="N5" s="291">
        <v>1277</v>
      </c>
      <c r="O5" s="291">
        <v>637</v>
      </c>
      <c r="P5" s="291">
        <v>640</v>
      </c>
      <c r="Q5" s="304">
        <f t="shared" si="1"/>
        <v>12.25</v>
      </c>
      <c r="R5" s="308">
        <f>N5/B5</f>
        <v>319.25</v>
      </c>
      <c r="S5" s="127">
        <f t="shared" si="2"/>
        <v>26.06122448979592</v>
      </c>
      <c r="T5" s="128">
        <f t="shared" si="3"/>
        <v>12.161904761904761</v>
      </c>
    </row>
    <row r="6" spans="1:20" ht="9.75" customHeight="1">
      <c r="A6" s="123" t="s">
        <v>28</v>
      </c>
      <c r="B6" s="312">
        <v>4</v>
      </c>
      <c r="C6" s="312">
        <v>4</v>
      </c>
      <c r="D6" s="183">
        <v>0</v>
      </c>
      <c r="E6" s="312">
        <v>41</v>
      </c>
      <c r="F6" s="312">
        <v>31</v>
      </c>
      <c r="G6" s="183">
        <v>0</v>
      </c>
      <c r="H6" s="312">
        <v>10</v>
      </c>
      <c r="I6" s="288">
        <v>99</v>
      </c>
      <c r="J6" s="288">
        <v>49</v>
      </c>
      <c r="K6" s="293">
        <v>50</v>
      </c>
      <c r="L6" s="319">
        <v>4</v>
      </c>
      <c r="M6" s="183">
        <v>0</v>
      </c>
      <c r="N6" s="291">
        <v>997</v>
      </c>
      <c r="O6" s="291">
        <v>508</v>
      </c>
      <c r="P6" s="291">
        <v>489</v>
      </c>
      <c r="Q6" s="304">
        <f t="shared" si="1"/>
        <v>10.25</v>
      </c>
      <c r="R6" s="308">
        <f aca="true" t="shared" si="4" ref="R6:R21">N6/B6</f>
        <v>249.25</v>
      </c>
      <c r="S6" s="127">
        <f t="shared" si="2"/>
        <v>24.317073170731707</v>
      </c>
      <c r="T6" s="128">
        <f t="shared" si="3"/>
        <v>10.070707070707071</v>
      </c>
    </row>
    <row r="7" spans="1:20" ht="9.75" customHeight="1">
      <c r="A7" s="123" t="s">
        <v>88</v>
      </c>
      <c r="B7" s="312">
        <v>3</v>
      </c>
      <c r="C7" s="312">
        <v>3</v>
      </c>
      <c r="D7" s="183">
        <v>0</v>
      </c>
      <c r="E7" s="312">
        <v>41</v>
      </c>
      <c r="F7" s="312">
        <v>35</v>
      </c>
      <c r="G7" s="183">
        <v>0</v>
      </c>
      <c r="H7" s="312">
        <v>6</v>
      </c>
      <c r="I7" s="288">
        <v>85</v>
      </c>
      <c r="J7" s="288">
        <v>46</v>
      </c>
      <c r="K7" s="293">
        <v>39</v>
      </c>
      <c r="L7" s="319">
        <v>4</v>
      </c>
      <c r="M7" s="183">
        <v>0</v>
      </c>
      <c r="N7" s="291">
        <v>1161</v>
      </c>
      <c r="O7" s="291">
        <v>592</v>
      </c>
      <c r="P7" s="291">
        <v>569</v>
      </c>
      <c r="Q7" s="304">
        <f t="shared" si="1"/>
        <v>13.666666666666666</v>
      </c>
      <c r="R7" s="308">
        <f t="shared" si="4"/>
        <v>387</v>
      </c>
      <c r="S7" s="127">
        <f t="shared" si="2"/>
        <v>28.317073170731707</v>
      </c>
      <c r="T7" s="128">
        <f t="shared" si="3"/>
        <v>13.658823529411764</v>
      </c>
    </row>
    <row r="8" spans="1:20" ht="9.75" customHeight="1">
      <c r="A8" s="123" t="s">
        <v>29</v>
      </c>
      <c r="B8" s="312">
        <v>1</v>
      </c>
      <c r="C8" s="312">
        <v>1</v>
      </c>
      <c r="D8" s="183">
        <v>0</v>
      </c>
      <c r="E8" s="312">
        <v>10</v>
      </c>
      <c r="F8" s="312">
        <v>8</v>
      </c>
      <c r="G8" s="183">
        <v>0</v>
      </c>
      <c r="H8" s="312">
        <v>2</v>
      </c>
      <c r="I8" s="288">
        <v>24</v>
      </c>
      <c r="J8" s="288">
        <v>12</v>
      </c>
      <c r="K8" s="293">
        <v>12</v>
      </c>
      <c r="L8" s="319">
        <v>1</v>
      </c>
      <c r="M8" s="183">
        <v>0</v>
      </c>
      <c r="N8" s="291">
        <v>277</v>
      </c>
      <c r="O8" s="291">
        <v>146</v>
      </c>
      <c r="P8" s="291">
        <v>131</v>
      </c>
      <c r="Q8" s="304">
        <f t="shared" si="1"/>
        <v>10</v>
      </c>
      <c r="R8" s="308">
        <f t="shared" si="4"/>
        <v>277</v>
      </c>
      <c r="S8" s="127">
        <f t="shared" si="2"/>
        <v>27.7</v>
      </c>
      <c r="T8" s="128">
        <f t="shared" si="3"/>
        <v>11.541666666666666</v>
      </c>
    </row>
    <row r="9" spans="1:20" ht="9.75" customHeight="1">
      <c r="A9" s="123" t="s">
        <v>30</v>
      </c>
      <c r="B9" s="312">
        <v>2</v>
      </c>
      <c r="C9" s="312">
        <v>2</v>
      </c>
      <c r="D9" s="183">
        <v>0</v>
      </c>
      <c r="E9" s="312">
        <v>22</v>
      </c>
      <c r="F9" s="312">
        <v>17</v>
      </c>
      <c r="G9" s="183">
        <v>0</v>
      </c>
      <c r="H9" s="312">
        <v>5</v>
      </c>
      <c r="I9" s="288">
        <v>49</v>
      </c>
      <c r="J9" s="288">
        <v>29</v>
      </c>
      <c r="K9" s="293">
        <v>20</v>
      </c>
      <c r="L9" s="319">
        <v>3</v>
      </c>
      <c r="M9" s="183">
        <v>0</v>
      </c>
      <c r="N9" s="291">
        <v>523</v>
      </c>
      <c r="O9" s="291">
        <v>288</v>
      </c>
      <c r="P9" s="291">
        <v>235</v>
      </c>
      <c r="Q9" s="304">
        <f t="shared" si="1"/>
        <v>11</v>
      </c>
      <c r="R9" s="308">
        <f t="shared" si="4"/>
        <v>261.5</v>
      </c>
      <c r="S9" s="127">
        <f t="shared" si="2"/>
        <v>23.772727272727273</v>
      </c>
      <c r="T9" s="128">
        <f t="shared" si="3"/>
        <v>10.673469387755102</v>
      </c>
    </row>
    <row r="10" spans="1:20" ht="9.75" customHeight="1">
      <c r="A10" s="123" t="s">
        <v>31</v>
      </c>
      <c r="B10" s="312">
        <v>1</v>
      </c>
      <c r="C10" s="312">
        <v>1</v>
      </c>
      <c r="D10" s="183">
        <v>0</v>
      </c>
      <c r="E10" s="312">
        <v>8</v>
      </c>
      <c r="F10" s="312">
        <v>6</v>
      </c>
      <c r="G10" s="183">
        <v>0</v>
      </c>
      <c r="H10" s="312">
        <v>2</v>
      </c>
      <c r="I10" s="288">
        <v>17</v>
      </c>
      <c r="J10" s="288">
        <v>11</v>
      </c>
      <c r="K10" s="293">
        <v>6</v>
      </c>
      <c r="L10" s="319">
        <v>1</v>
      </c>
      <c r="M10" s="183">
        <v>0</v>
      </c>
      <c r="N10" s="291">
        <v>160</v>
      </c>
      <c r="O10" s="291">
        <v>78</v>
      </c>
      <c r="P10" s="291">
        <v>82</v>
      </c>
      <c r="Q10" s="304">
        <f t="shared" si="1"/>
        <v>8</v>
      </c>
      <c r="R10" s="308">
        <f t="shared" si="4"/>
        <v>160</v>
      </c>
      <c r="S10" s="127">
        <f t="shared" si="2"/>
        <v>20</v>
      </c>
      <c r="T10" s="128">
        <f t="shared" si="3"/>
        <v>9.411764705882353</v>
      </c>
    </row>
    <row r="11" spans="1:20" ht="9.75" customHeight="1">
      <c r="A11" s="123" t="s">
        <v>32</v>
      </c>
      <c r="B11" s="312">
        <v>6</v>
      </c>
      <c r="C11" s="312">
        <v>6</v>
      </c>
      <c r="D11" s="183">
        <v>0</v>
      </c>
      <c r="E11" s="312">
        <v>73</v>
      </c>
      <c r="F11" s="312">
        <v>61</v>
      </c>
      <c r="G11" s="183">
        <v>0</v>
      </c>
      <c r="H11" s="312">
        <v>12</v>
      </c>
      <c r="I11" s="288">
        <v>147</v>
      </c>
      <c r="J11" s="288">
        <v>83</v>
      </c>
      <c r="K11" s="293">
        <v>64</v>
      </c>
      <c r="L11" s="319">
        <v>7</v>
      </c>
      <c r="M11" s="183">
        <v>0</v>
      </c>
      <c r="N11" s="291">
        <v>1966</v>
      </c>
      <c r="O11" s="291">
        <v>1031</v>
      </c>
      <c r="P11" s="291">
        <v>935</v>
      </c>
      <c r="Q11" s="304">
        <f t="shared" si="1"/>
        <v>12.166666666666666</v>
      </c>
      <c r="R11" s="308">
        <f t="shared" si="4"/>
        <v>327.6666666666667</v>
      </c>
      <c r="S11" s="127">
        <f t="shared" si="2"/>
        <v>26.931506849315067</v>
      </c>
      <c r="T11" s="128">
        <f t="shared" si="3"/>
        <v>13.374149659863946</v>
      </c>
    </row>
    <row r="12" spans="1:20" ht="9.75" customHeight="1">
      <c r="A12" s="123" t="s">
        <v>33</v>
      </c>
      <c r="B12" s="312">
        <v>1</v>
      </c>
      <c r="C12" s="312">
        <v>1</v>
      </c>
      <c r="D12" s="183">
        <v>0</v>
      </c>
      <c r="E12" s="312">
        <v>12</v>
      </c>
      <c r="F12" s="312">
        <v>10</v>
      </c>
      <c r="G12" s="183">
        <v>0</v>
      </c>
      <c r="H12" s="312">
        <v>2</v>
      </c>
      <c r="I12" s="288">
        <v>25</v>
      </c>
      <c r="J12" s="288">
        <v>14</v>
      </c>
      <c r="K12" s="293">
        <v>11</v>
      </c>
      <c r="L12" s="319">
        <v>1</v>
      </c>
      <c r="M12" s="183">
        <v>0</v>
      </c>
      <c r="N12" s="291">
        <v>339</v>
      </c>
      <c r="O12" s="291">
        <v>174</v>
      </c>
      <c r="P12" s="291">
        <v>165</v>
      </c>
      <c r="Q12" s="304">
        <f t="shared" si="1"/>
        <v>12</v>
      </c>
      <c r="R12" s="308">
        <f t="shared" si="4"/>
        <v>339</v>
      </c>
      <c r="S12" s="127">
        <f t="shared" si="2"/>
        <v>28.25</v>
      </c>
      <c r="T12" s="128">
        <f t="shared" si="3"/>
        <v>13.56</v>
      </c>
    </row>
    <row r="13" spans="1:20" ht="9.75" customHeight="1">
      <c r="A13" s="123" t="s">
        <v>34</v>
      </c>
      <c r="B13" s="312">
        <v>1</v>
      </c>
      <c r="C13" s="312">
        <v>1</v>
      </c>
      <c r="D13" s="183">
        <v>0</v>
      </c>
      <c r="E13" s="312">
        <v>10</v>
      </c>
      <c r="F13" s="312">
        <v>8</v>
      </c>
      <c r="G13" s="183">
        <v>0</v>
      </c>
      <c r="H13" s="312">
        <v>2</v>
      </c>
      <c r="I13" s="288">
        <v>20</v>
      </c>
      <c r="J13" s="288">
        <v>14</v>
      </c>
      <c r="K13" s="293">
        <v>6</v>
      </c>
      <c r="L13" s="319">
        <v>1</v>
      </c>
      <c r="M13" s="183">
        <v>0</v>
      </c>
      <c r="N13" s="291">
        <v>228</v>
      </c>
      <c r="O13" s="291">
        <v>119</v>
      </c>
      <c r="P13" s="291">
        <v>109</v>
      </c>
      <c r="Q13" s="304">
        <f t="shared" si="1"/>
        <v>10</v>
      </c>
      <c r="R13" s="308">
        <f t="shared" si="4"/>
        <v>228</v>
      </c>
      <c r="S13" s="127">
        <f t="shared" si="2"/>
        <v>22.8</v>
      </c>
      <c r="T13" s="128">
        <f t="shared" si="3"/>
        <v>11.4</v>
      </c>
    </row>
    <row r="14" spans="1:20" ht="9.75" customHeight="1">
      <c r="A14" s="123" t="s">
        <v>35</v>
      </c>
      <c r="B14" s="312">
        <v>1</v>
      </c>
      <c r="C14" s="312">
        <v>1</v>
      </c>
      <c r="D14" s="183">
        <v>0</v>
      </c>
      <c r="E14" s="312">
        <v>6</v>
      </c>
      <c r="F14" s="312">
        <v>4</v>
      </c>
      <c r="G14" s="183">
        <v>0</v>
      </c>
      <c r="H14" s="312">
        <v>2</v>
      </c>
      <c r="I14" s="288">
        <v>17</v>
      </c>
      <c r="J14" s="288">
        <v>8</v>
      </c>
      <c r="K14" s="293">
        <v>9</v>
      </c>
      <c r="L14" s="319">
        <v>1</v>
      </c>
      <c r="M14" s="183">
        <v>0</v>
      </c>
      <c r="N14" s="291">
        <v>102</v>
      </c>
      <c r="O14" s="291">
        <v>61</v>
      </c>
      <c r="P14" s="291">
        <v>41</v>
      </c>
      <c r="Q14" s="304">
        <f t="shared" si="1"/>
        <v>6</v>
      </c>
      <c r="R14" s="308">
        <f t="shared" si="4"/>
        <v>102</v>
      </c>
      <c r="S14" s="127">
        <f t="shared" si="2"/>
        <v>17</v>
      </c>
      <c r="T14" s="128">
        <f t="shared" si="3"/>
        <v>6</v>
      </c>
    </row>
    <row r="15" spans="1:20" ht="9.75" customHeight="1">
      <c r="A15" s="123" t="s">
        <v>36</v>
      </c>
      <c r="B15" s="312">
        <v>1</v>
      </c>
      <c r="C15" s="312">
        <v>1</v>
      </c>
      <c r="D15" s="183">
        <v>0</v>
      </c>
      <c r="E15" s="312">
        <v>8</v>
      </c>
      <c r="F15" s="312">
        <v>6</v>
      </c>
      <c r="G15" s="183">
        <v>0</v>
      </c>
      <c r="H15" s="312">
        <v>2</v>
      </c>
      <c r="I15" s="288">
        <v>19</v>
      </c>
      <c r="J15" s="288">
        <v>10</v>
      </c>
      <c r="K15" s="293">
        <v>9</v>
      </c>
      <c r="L15" s="319">
        <v>2</v>
      </c>
      <c r="M15" s="183">
        <v>0</v>
      </c>
      <c r="N15" s="291">
        <v>127</v>
      </c>
      <c r="O15" s="291">
        <v>74</v>
      </c>
      <c r="P15" s="291">
        <v>53</v>
      </c>
      <c r="Q15" s="304">
        <f t="shared" si="1"/>
        <v>8</v>
      </c>
      <c r="R15" s="308">
        <f t="shared" si="4"/>
        <v>127</v>
      </c>
      <c r="S15" s="127">
        <f t="shared" si="2"/>
        <v>15.875</v>
      </c>
      <c r="T15" s="128">
        <f t="shared" si="3"/>
        <v>6.684210526315789</v>
      </c>
    </row>
    <row r="16" spans="1:20" ht="9.75" customHeight="1">
      <c r="A16" s="123" t="s">
        <v>37</v>
      </c>
      <c r="B16" s="312">
        <v>1</v>
      </c>
      <c r="C16" s="312">
        <v>1</v>
      </c>
      <c r="D16" s="183">
        <v>0</v>
      </c>
      <c r="E16" s="312">
        <v>8</v>
      </c>
      <c r="F16" s="312">
        <v>6</v>
      </c>
      <c r="G16" s="183">
        <v>0</v>
      </c>
      <c r="H16" s="312">
        <v>2</v>
      </c>
      <c r="I16" s="288">
        <v>19</v>
      </c>
      <c r="J16" s="288">
        <v>8</v>
      </c>
      <c r="K16" s="293">
        <v>11</v>
      </c>
      <c r="L16" s="319">
        <v>2</v>
      </c>
      <c r="M16" s="183">
        <v>0</v>
      </c>
      <c r="N16" s="291">
        <v>147</v>
      </c>
      <c r="O16" s="291">
        <v>77</v>
      </c>
      <c r="P16" s="291">
        <v>70</v>
      </c>
      <c r="Q16" s="304">
        <f t="shared" si="1"/>
        <v>8</v>
      </c>
      <c r="R16" s="308">
        <f t="shared" si="4"/>
        <v>147</v>
      </c>
      <c r="S16" s="127">
        <f t="shared" si="2"/>
        <v>18.375</v>
      </c>
      <c r="T16" s="128">
        <f t="shared" si="3"/>
        <v>7.7368421052631575</v>
      </c>
    </row>
    <row r="17" spans="1:20" ht="9.75" customHeight="1">
      <c r="A17" s="123" t="s">
        <v>38</v>
      </c>
      <c r="B17" s="312">
        <v>1</v>
      </c>
      <c r="C17" s="312">
        <v>1</v>
      </c>
      <c r="D17" s="183">
        <v>0</v>
      </c>
      <c r="E17" s="312">
        <v>12</v>
      </c>
      <c r="F17" s="312">
        <v>10</v>
      </c>
      <c r="G17" s="183">
        <v>0</v>
      </c>
      <c r="H17" s="312">
        <v>2</v>
      </c>
      <c r="I17" s="288">
        <v>24</v>
      </c>
      <c r="J17" s="288">
        <v>12</v>
      </c>
      <c r="K17" s="293">
        <v>12</v>
      </c>
      <c r="L17" s="319">
        <v>1</v>
      </c>
      <c r="M17" s="183">
        <v>0</v>
      </c>
      <c r="N17" s="291">
        <v>304</v>
      </c>
      <c r="O17" s="291">
        <v>168</v>
      </c>
      <c r="P17" s="291">
        <v>136</v>
      </c>
      <c r="Q17" s="304">
        <f t="shared" si="1"/>
        <v>12</v>
      </c>
      <c r="R17" s="308">
        <f t="shared" si="4"/>
        <v>304</v>
      </c>
      <c r="S17" s="127">
        <f t="shared" si="2"/>
        <v>25.333333333333332</v>
      </c>
      <c r="T17" s="128">
        <f t="shared" si="3"/>
        <v>12.666666666666666</v>
      </c>
    </row>
    <row r="18" spans="1:20" ht="9.75" customHeight="1">
      <c r="A18" s="123" t="s">
        <v>39</v>
      </c>
      <c r="B18" s="312">
        <v>1</v>
      </c>
      <c r="C18" s="312">
        <v>1</v>
      </c>
      <c r="D18" s="183">
        <v>0</v>
      </c>
      <c r="E18" s="312">
        <v>11</v>
      </c>
      <c r="F18" s="312">
        <v>9</v>
      </c>
      <c r="G18" s="183">
        <v>0</v>
      </c>
      <c r="H18" s="312">
        <v>2</v>
      </c>
      <c r="I18" s="288">
        <v>27</v>
      </c>
      <c r="J18" s="288">
        <v>16</v>
      </c>
      <c r="K18" s="293">
        <v>11</v>
      </c>
      <c r="L18" s="319">
        <v>2</v>
      </c>
      <c r="M18" s="183">
        <v>0</v>
      </c>
      <c r="N18" s="291">
        <v>261</v>
      </c>
      <c r="O18" s="291">
        <v>129</v>
      </c>
      <c r="P18" s="291">
        <v>132</v>
      </c>
      <c r="Q18" s="304">
        <f t="shared" si="1"/>
        <v>11</v>
      </c>
      <c r="R18" s="308">
        <f t="shared" si="4"/>
        <v>261</v>
      </c>
      <c r="S18" s="127">
        <f t="shared" si="2"/>
        <v>23.727272727272727</v>
      </c>
      <c r="T18" s="128">
        <f t="shared" si="3"/>
        <v>9.666666666666666</v>
      </c>
    </row>
    <row r="19" spans="1:20" ht="9.75" customHeight="1">
      <c r="A19" s="123" t="s">
        <v>69</v>
      </c>
      <c r="B19" s="312">
        <v>3</v>
      </c>
      <c r="C19" s="312">
        <v>3</v>
      </c>
      <c r="D19" s="183">
        <v>0</v>
      </c>
      <c r="E19" s="312">
        <v>31</v>
      </c>
      <c r="F19" s="312">
        <v>24</v>
      </c>
      <c r="G19" s="183">
        <v>0</v>
      </c>
      <c r="H19" s="312">
        <v>7</v>
      </c>
      <c r="I19" s="288">
        <v>69</v>
      </c>
      <c r="J19" s="288">
        <v>37</v>
      </c>
      <c r="K19" s="293">
        <v>32</v>
      </c>
      <c r="L19" s="319">
        <v>3</v>
      </c>
      <c r="M19" s="174">
        <v>1</v>
      </c>
      <c r="N19" s="291">
        <v>755</v>
      </c>
      <c r="O19" s="291">
        <v>387</v>
      </c>
      <c r="P19" s="291">
        <v>368</v>
      </c>
      <c r="Q19" s="304">
        <f t="shared" si="1"/>
        <v>10.333333333333334</v>
      </c>
      <c r="R19" s="308">
        <f t="shared" si="4"/>
        <v>251.66666666666666</v>
      </c>
      <c r="S19" s="127">
        <f t="shared" si="2"/>
        <v>24.35483870967742</v>
      </c>
      <c r="T19" s="128">
        <f t="shared" si="3"/>
        <v>10.942028985507246</v>
      </c>
    </row>
    <row r="20" spans="1:20" ht="9.75" customHeight="1">
      <c r="A20" s="123" t="s">
        <v>40</v>
      </c>
      <c r="B20" s="312">
        <v>1</v>
      </c>
      <c r="C20" s="312">
        <v>1</v>
      </c>
      <c r="D20" s="183">
        <v>0</v>
      </c>
      <c r="E20" s="312">
        <v>8</v>
      </c>
      <c r="F20" s="312">
        <v>6</v>
      </c>
      <c r="G20" s="183">
        <v>0</v>
      </c>
      <c r="H20" s="312">
        <v>2</v>
      </c>
      <c r="I20" s="288">
        <v>17</v>
      </c>
      <c r="J20" s="288">
        <v>9</v>
      </c>
      <c r="K20" s="293">
        <v>8</v>
      </c>
      <c r="L20" s="319">
        <v>1</v>
      </c>
      <c r="M20" s="183">
        <v>0</v>
      </c>
      <c r="N20" s="291">
        <v>169</v>
      </c>
      <c r="O20" s="291">
        <v>88</v>
      </c>
      <c r="P20" s="291">
        <v>81</v>
      </c>
      <c r="Q20" s="304">
        <f t="shared" si="1"/>
        <v>8</v>
      </c>
      <c r="R20" s="308">
        <f t="shared" si="4"/>
        <v>169</v>
      </c>
      <c r="S20" s="127">
        <f t="shared" si="2"/>
        <v>21.125</v>
      </c>
      <c r="T20" s="128">
        <f t="shared" si="3"/>
        <v>9.941176470588236</v>
      </c>
    </row>
    <row r="21" spans="1:20" ht="9.75" customHeight="1">
      <c r="A21" s="123" t="s">
        <v>41</v>
      </c>
      <c r="B21" s="312">
        <v>1</v>
      </c>
      <c r="C21" s="312">
        <v>1</v>
      </c>
      <c r="D21" s="183">
        <v>0</v>
      </c>
      <c r="E21" s="312">
        <v>7</v>
      </c>
      <c r="F21" s="312">
        <v>5</v>
      </c>
      <c r="G21" s="183">
        <v>0</v>
      </c>
      <c r="H21" s="312">
        <v>2</v>
      </c>
      <c r="I21" s="288">
        <v>18</v>
      </c>
      <c r="J21" s="288">
        <v>9</v>
      </c>
      <c r="K21" s="293">
        <v>9</v>
      </c>
      <c r="L21" s="319">
        <v>1</v>
      </c>
      <c r="M21" s="183">
        <v>0</v>
      </c>
      <c r="N21" s="291">
        <v>116</v>
      </c>
      <c r="O21" s="291">
        <v>57</v>
      </c>
      <c r="P21" s="291">
        <v>59</v>
      </c>
      <c r="Q21" s="304">
        <f t="shared" si="1"/>
        <v>7</v>
      </c>
      <c r="R21" s="308">
        <f t="shared" si="4"/>
        <v>116</v>
      </c>
      <c r="S21" s="127">
        <f t="shared" si="2"/>
        <v>16.571428571428573</v>
      </c>
      <c r="T21" s="128">
        <f t="shared" si="3"/>
        <v>6.444444444444445</v>
      </c>
    </row>
    <row r="22" spans="1:20" ht="4.5" customHeight="1">
      <c r="A22" s="123"/>
      <c r="B22" s="313"/>
      <c r="C22" s="313"/>
      <c r="D22" s="260"/>
      <c r="E22" s="311"/>
      <c r="F22" s="313"/>
      <c r="G22" s="260"/>
      <c r="H22" s="313"/>
      <c r="I22" s="289"/>
      <c r="J22" s="289"/>
      <c r="K22" s="294"/>
      <c r="L22" s="320"/>
      <c r="M22" s="261"/>
      <c r="N22" s="300"/>
      <c r="O22" s="300"/>
      <c r="P22" s="300"/>
      <c r="Q22" s="304"/>
      <c r="R22" s="308"/>
      <c r="S22" s="126"/>
      <c r="T22" s="201"/>
    </row>
    <row r="23" spans="1:20" s="129" customFormat="1" ht="9.75" customHeight="1">
      <c r="A23" s="130" t="s">
        <v>71</v>
      </c>
      <c r="B23" s="311">
        <f>SUM(C23:D23)</f>
        <v>61</v>
      </c>
      <c r="C23" s="311">
        <f>SUM(C24:C32)</f>
        <v>61</v>
      </c>
      <c r="D23" s="183">
        <v>0</v>
      </c>
      <c r="E23" s="311">
        <f>SUM(F23:H23)</f>
        <v>670</v>
      </c>
      <c r="F23" s="311">
        <f>SUM(F24:F32)</f>
        <v>513</v>
      </c>
      <c r="G23" s="183">
        <v>0</v>
      </c>
      <c r="H23" s="311">
        <f>SUM(H24:H32)</f>
        <v>157</v>
      </c>
      <c r="I23" s="287">
        <f>SUM(J23:K23)</f>
        <v>1417</v>
      </c>
      <c r="J23" s="287">
        <f aca="true" t="shared" si="5" ref="J23:P23">SUM(J24:J32)</f>
        <v>826</v>
      </c>
      <c r="K23" s="292">
        <f t="shared" si="5"/>
        <v>591</v>
      </c>
      <c r="L23" s="318">
        <f t="shared" si="5"/>
        <v>80</v>
      </c>
      <c r="M23" s="323">
        <f t="shared" si="5"/>
        <v>1</v>
      </c>
      <c r="N23" s="299">
        <f t="shared" si="5"/>
        <v>16595</v>
      </c>
      <c r="O23" s="299">
        <f t="shared" si="5"/>
        <v>8546</v>
      </c>
      <c r="P23" s="299">
        <f t="shared" si="5"/>
        <v>8049</v>
      </c>
      <c r="Q23" s="303">
        <f aca="true" t="shared" si="6" ref="Q23:Q32">E23/B23</f>
        <v>10.98360655737705</v>
      </c>
      <c r="R23" s="307">
        <f>N23/B23</f>
        <v>272.04918032786884</v>
      </c>
      <c r="S23" s="143">
        <f aca="true" t="shared" si="7" ref="S23:S32">N23/E23</f>
        <v>24.76865671641791</v>
      </c>
      <c r="T23" s="144">
        <f aca="true" t="shared" si="8" ref="T23:T32">N23/I23</f>
        <v>11.711362032462949</v>
      </c>
    </row>
    <row r="24" spans="1:20" ht="9.75" customHeight="1">
      <c r="A24" s="123" t="s">
        <v>42</v>
      </c>
      <c r="B24" s="312">
        <v>21</v>
      </c>
      <c r="C24" s="312">
        <v>21</v>
      </c>
      <c r="D24" s="183">
        <v>0</v>
      </c>
      <c r="E24" s="312">
        <v>250</v>
      </c>
      <c r="F24" s="312">
        <v>204</v>
      </c>
      <c r="G24" s="183">
        <v>0</v>
      </c>
      <c r="H24" s="312">
        <v>46</v>
      </c>
      <c r="I24" s="288">
        <v>521</v>
      </c>
      <c r="J24" s="288">
        <v>292</v>
      </c>
      <c r="K24" s="293">
        <v>229</v>
      </c>
      <c r="L24" s="319">
        <v>26</v>
      </c>
      <c r="M24" s="316">
        <v>1</v>
      </c>
      <c r="N24" s="291">
        <v>6463</v>
      </c>
      <c r="O24" s="291">
        <v>3298</v>
      </c>
      <c r="P24" s="291">
        <v>3165</v>
      </c>
      <c r="Q24" s="304">
        <f t="shared" si="6"/>
        <v>11.904761904761905</v>
      </c>
      <c r="R24" s="308">
        <f>N24/B24</f>
        <v>307.76190476190476</v>
      </c>
      <c r="S24" s="127">
        <f t="shared" si="7"/>
        <v>25.852</v>
      </c>
      <c r="T24" s="128">
        <f t="shared" si="8"/>
        <v>12.404990403071018</v>
      </c>
    </row>
    <row r="25" spans="1:20" ht="9.75" customHeight="1">
      <c r="A25" s="123" t="s">
        <v>43</v>
      </c>
      <c r="B25" s="312">
        <v>3</v>
      </c>
      <c r="C25" s="312">
        <v>3</v>
      </c>
      <c r="D25" s="183">
        <v>0</v>
      </c>
      <c r="E25" s="312">
        <v>41</v>
      </c>
      <c r="F25" s="312">
        <v>27</v>
      </c>
      <c r="G25" s="183">
        <v>0</v>
      </c>
      <c r="H25" s="312">
        <v>14</v>
      </c>
      <c r="I25" s="288">
        <v>82</v>
      </c>
      <c r="J25" s="288">
        <v>48</v>
      </c>
      <c r="K25" s="293">
        <v>34</v>
      </c>
      <c r="L25" s="319">
        <v>5</v>
      </c>
      <c r="M25" s="183">
        <v>0</v>
      </c>
      <c r="N25" s="291">
        <v>966</v>
      </c>
      <c r="O25" s="291">
        <v>515</v>
      </c>
      <c r="P25" s="291">
        <v>451</v>
      </c>
      <c r="Q25" s="304">
        <f t="shared" si="6"/>
        <v>13.666666666666666</v>
      </c>
      <c r="R25" s="308">
        <f aca="true" t="shared" si="9" ref="R25:R32">N25/B25</f>
        <v>322</v>
      </c>
      <c r="S25" s="127">
        <f t="shared" si="7"/>
        <v>23.5609756097561</v>
      </c>
      <c r="T25" s="128">
        <f t="shared" si="8"/>
        <v>11.78048780487805</v>
      </c>
    </row>
    <row r="26" spans="1:20" ht="9.75" customHeight="1">
      <c r="A26" s="123" t="s">
        <v>44</v>
      </c>
      <c r="B26" s="312">
        <v>3</v>
      </c>
      <c r="C26" s="312">
        <v>3</v>
      </c>
      <c r="D26" s="183">
        <v>0</v>
      </c>
      <c r="E26" s="312">
        <v>28</v>
      </c>
      <c r="F26" s="312">
        <v>19</v>
      </c>
      <c r="G26" s="183">
        <v>0</v>
      </c>
      <c r="H26" s="312">
        <v>9</v>
      </c>
      <c r="I26" s="288">
        <v>61</v>
      </c>
      <c r="J26" s="288">
        <v>38</v>
      </c>
      <c r="K26" s="293">
        <v>23</v>
      </c>
      <c r="L26" s="319">
        <v>4</v>
      </c>
      <c r="M26" s="183">
        <v>0</v>
      </c>
      <c r="N26" s="291">
        <v>621</v>
      </c>
      <c r="O26" s="291">
        <v>328</v>
      </c>
      <c r="P26" s="291">
        <v>293</v>
      </c>
      <c r="Q26" s="304">
        <f t="shared" si="6"/>
        <v>9.333333333333334</v>
      </c>
      <c r="R26" s="308">
        <f t="shared" si="9"/>
        <v>207</v>
      </c>
      <c r="S26" s="127">
        <f t="shared" si="7"/>
        <v>22.178571428571427</v>
      </c>
      <c r="T26" s="128">
        <f t="shared" si="8"/>
        <v>10.180327868852459</v>
      </c>
    </row>
    <row r="27" spans="1:20" ht="9.75" customHeight="1">
      <c r="A27" s="123" t="s">
        <v>128</v>
      </c>
      <c r="B27" s="312">
        <v>6</v>
      </c>
      <c r="C27" s="312">
        <v>6</v>
      </c>
      <c r="D27" s="183">
        <v>0</v>
      </c>
      <c r="E27" s="312">
        <v>38</v>
      </c>
      <c r="F27" s="312">
        <v>24</v>
      </c>
      <c r="G27" s="183">
        <v>0</v>
      </c>
      <c r="H27" s="312">
        <v>14</v>
      </c>
      <c r="I27" s="288">
        <v>95</v>
      </c>
      <c r="J27" s="288">
        <v>59</v>
      </c>
      <c r="K27" s="293">
        <v>36</v>
      </c>
      <c r="L27" s="319">
        <v>8</v>
      </c>
      <c r="M27" s="183">
        <v>0</v>
      </c>
      <c r="N27" s="291">
        <v>684</v>
      </c>
      <c r="O27" s="291">
        <v>335</v>
      </c>
      <c r="P27" s="291">
        <v>349</v>
      </c>
      <c r="Q27" s="304">
        <f t="shared" si="6"/>
        <v>6.333333333333333</v>
      </c>
      <c r="R27" s="308">
        <f t="shared" si="9"/>
        <v>114</v>
      </c>
      <c r="S27" s="127">
        <f t="shared" si="7"/>
        <v>18</v>
      </c>
      <c r="T27" s="128">
        <f t="shared" si="8"/>
        <v>7.2</v>
      </c>
    </row>
    <row r="28" spans="1:20" ht="9.75" customHeight="1">
      <c r="A28" s="123" t="s">
        <v>46</v>
      </c>
      <c r="B28" s="312">
        <v>1</v>
      </c>
      <c r="C28" s="312">
        <v>1</v>
      </c>
      <c r="D28" s="183">
        <v>0</v>
      </c>
      <c r="E28" s="312">
        <v>6</v>
      </c>
      <c r="F28" s="312">
        <v>4</v>
      </c>
      <c r="G28" s="183">
        <v>0</v>
      </c>
      <c r="H28" s="312">
        <v>2</v>
      </c>
      <c r="I28" s="288">
        <v>16</v>
      </c>
      <c r="J28" s="288">
        <v>9</v>
      </c>
      <c r="K28" s="293">
        <v>7</v>
      </c>
      <c r="L28" s="319">
        <v>1</v>
      </c>
      <c r="M28" s="183">
        <v>0</v>
      </c>
      <c r="N28" s="291">
        <v>114</v>
      </c>
      <c r="O28" s="291">
        <v>64</v>
      </c>
      <c r="P28" s="291">
        <v>50</v>
      </c>
      <c r="Q28" s="304">
        <f t="shared" si="6"/>
        <v>6</v>
      </c>
      <c r="R28" s="308">
        <f t="shared" si="9"/>
        <v>114</v>
      </c>
      <c r="S28" s="127">
        <f t="shared" si="7"/>
        <v>19</v>
      </c>
      <c r="T28" s="128">
        <f t="shared" si="8"/>
        <v>7.125</v>
      </c>
    </row>
    <row r="29" spans="1:20" ht="9.75" customHeight="1">
      <c r="A29" s="123" t="s">
        <v>47</v>
      </c>
      <c r="B29" s="312">
        <v>12</v>
      </c>
      <c r="C29" s="312">
        <v>12</v>
      </c>
      <c r="D29" s="183">
        <v>0</v>
      </c>
      <c r="E29" s="312">
        <v>135</v>
      </c>
      <c r="F29" s="312">
        <v>103</v>
      </c>
      <c r="G29" s="183">
        <v>0</v>
      </c>
      <c r="H29" s="312">
        <v>32</v>
      </c>
      <c r="I29" s="288">
        <v>285</v>
      </c>
      <c r="J29" s="288">
        <v>171</v>
      </c>
      <c r="K29" s="293">
        <v>114</v>
      </c>
      <c r="L29" s="319">
        <v>17</v>
      </c>
      <c r="M29" s="183">
        <v>0</v>
      </c>
      <c r="N29" s="291">
        <v>3496</v>
      </c>
      <c r="O29" s="291">
        <v>1804</v>
      </c>
      <c r="P29" s="291">
        <v>1692</v>
      </c>
      <c r="Q29" s="304">
        <f t="shared" si="6"/>
        <v>11.25</v>
      </c>
      <c r="R29" s="308">
        <f t="shared" si="9"/>
        <v>291.3333333333333</v>
      </c>
      <c r="S29" s="127">
        <f t="shared" si="7"/>
        <v>25.896296296296295</v>
      </c>
      <c r="T29" s="128">
        <f t="shared" si="8"/>
        <v>12.266666666666667</v>
      </c>
    </row>
    <row r="30" spans="1:20" ht="9.75" customHeight="1">
      <c r="A30" s="123" t="s">
        <v>48</v>
      </c>
      <c r="B30" s="312">
        <v>7</v>
      </c>
      <c r="C30" s="312">
        <v>7</v>
      </c>
      <c r="D30" s="183">
        <v>0</v>
      </c>
      <c r="E30" s="312">
        <v>73</v>
      </c>
      <c r="F30" s="312">
        <v>55</v>
      </c>
      <c r="G30" s="183">
        <v>0</v>
      </c>
      <c r="H30" s="312">
        <v>18</v>
      </c>
      <c r="I30" s="288">
        <v>153</v>
      </c>
      <c r="J30" s="288">
        <v>87</v>
      </c>
      <c r="K30" s="293">
        <v>66</v>
      </c>
      <c r="L30" s="319">
        <v>10</v>
      </c>
      <c r="M30" s="183">
        <v>0</v>
      </c>
      <c r="N30" s="291">
        <v>1735</v>
      </c>
      <c r="O30" s="291">
        <v>908</v>
      </c>
      <c r="P30" s="291">
        <v>827</v>
      </c>
      <c r="Q30" s="304">
        <f t="shared" si="6"/>
        <v>10.428571428571429</v>
      </c>
      <c r="R30" s="308">
        <f t="shared" si="9"/>
        <v>247.85714285714286</v>
      </c>
      <c r="S30" s="127">
        <f t="shared" si="7"/>
        <v>23.767123287671232</v>
      </c>
      <c r="T30" s="128">
        <f t="shared" si="8"/>
        <v>11.339869281045752</v>
      </c>
    </row>
    <row r="31" spans="1:20" ht="9.75" customHeight="1">
      <c r="A31" s="123" t="s">
        <v>49</v>
      </c>
      <c r="B31" s="312">
        <v>3</v>
      </c>
      <c r="C31" s="312">
        <v>3</v>
      </c>
      <c r="D31" s="183">
        <v>0</v>
      </c>
      <c r="E31" s="312">
        <v>35</v>
      </c>
      <c r="F31" s="312">
        <v>27</v>
      </c>
      <c r="G31" s="183">
        <v>0</v>
      </c>
      <c r="H31" s="312">
        <v>8</v>
      </c>
      <c r="I31" s="288">
        <v>69</v>
      </c>
      <c r="J31" s="288">
        <v>44</v>
      </c>
      <c r="K31" s="293">
        <v>25</v>
      </c>
      <c r="L31" s="319">
        <v>3</v>
      </c>
      <c r="M31" s="183">
        <v>0</v>
      </c>
      <c r="N31" s="291">
        <v>845</v>
      </c>
      <c r="O31" s="291">
        <v>431</v>
      </c>
      <c r="P31" s="291">
        <v>414</v>
      </c>
      <c r="Q31" s="304">
        <f t="shared" si="6"/>
        <v>11.666666666666666</v>
      </c>
      <c r="R31" s="308">
        <f t="shared" si="9"/>
        <v>281.6666666666667</v>
      </c>
      <c r="S31" s="127">
        <f t="shared" si="7"/>
        <v>24.142857142857142</v>
      </c>
      <c r="T31" s="128">
        <f t="shared" si="8"/>
        <v>12.246376811594203</v>
      </c>
    </row>
    <row r="32" spans="1:20" ht="9.75" customHeight="1">
      <c r="A32" s="123" t="s">
        <v>100</v>
      </c>
      <c r="B32" s="312">
        <v>5</v>
      </c>
      <c r="C32" s="312">
        <v>5</v>
      </c>
      <c r="D32" s="183">
        <v>0</v>
      </c>
      <c r="E32" s="312">
        <v>64</v>
      </c>
      <c r="F32" s="312">
        <v>50</v>
      </c>
      <c r="G32" s="183">
        <v>0</v>
      </c>
      <c r="H32" s="312">
        <v>14</v>
      </c>
      <c r="I32" s="288">
        <v>135</v>
      </c>
      <c r="J32" s="288">
        <v>78</v>
      </c>
      <c r="K32" s="293">
        <v>57</v>
      </c>
      <c r="L32" s="319">
        <v>6</v>
      </c>
      <c r="M32" s="183">
        <v>0</v>
      </c>
      <c r="N32" s="291">
        <v>1671</v>
      </c>
      <c r="O32" s="291">
        <v>863</v>
      </c>
      <c r="P32" s="291">
        <v>808</v>
      </c>
      <c r="Q32" s="304">
        <f t="shared" si="6"/>
        <v>12.8</v>
      </c>
      <c r="R32" s="308">
        <f t="shared" si="9"/>
        <v>334.2</v>
      </c>
      <c r="S32" s="127">
        <f t="shared" si="7"/>
        <v>26.109375</v>
      </c>
      <c r="T32" s="202">
        <f t="shared" si="8"/>
        <v>12.377777777777778</v>
      </c>
    </row>
    <row r="33" spans="1:20" ht="4.5" customHeight="1">
      <c r="A33" s="123"/>
      <c r="B33" s="313"/>
      <c r="C33" s="313"/>
      <c r="D33" s="260"/>
      <c r="E33" s="311"/>
      <c r="F33" s="313"/>
      <c r="G33" s="260"/>
      <c r="H33" s="313"/>
      <c r="I33" s="289"/>
      <c r="J33" s="289"/>
      <c r="K33" s="294"/>
      <c r="L33" s="320"/>
      <c r="M33" s="261"/>
      <c r="N33" s="300"/>
      <c r="O33" s="300"/>
      <c r="P33" s="300"/>
      <c r="Q33" s="304"/>
      <c r="R33" s="308"/>
      <c r="S33" s="126"/>
      <c r="T33" s="203"/>
    </row>
    <row r="34" spans="1:20" s="129" customFormat="1" ht="9.75" customHeight="1">
      <c r="A34" s="130" t="s">
        <v>72</v>
      </c>
      <c r="B34" s="314">
        <f>SUM(C34:D34)</f>
        <v>55</v>
      </c>
      <c r="C34" s="314">
        <f>C35</f>
        <v>54</v>
      </c>
      <c r="D34" s="314">
        <f>D35</f>
        <v>1</v>
      </c>
      <c r="E34" s="311">
        <f>SUM(F34:H34)</f>
        <v>741</v>
      </c>
      <c r="F34" s="314">
        <f>F35</f>
        <v>648</v>
      </c>
      <c r="G34" s="183">
        <v>0</v>
      </c>
      <c r="H34" s="314">
        <f>H35</f>
        <v>93</v>
      </c>
      <c r="I34" s="290">
        <f>SUM(J34:K34)</f>
        <v>1487</v>
      </c>
      <c r="J34" s="290">
        <f aca="true" t="shared" si="10" ref="J34:P34">J35</f>
        <v>827</v>
      </c>
      <c r="K34" s="295">
        <f t="shared" si="10"/>
        <v>660</v>
      </c>
      <c r="L34" s="321">
        <f t="shared" si="10"/>
        <v>66</v>
      </c>
      <c r="M34" s="324">
        <f t="shared" si="10"/>
        <v>10</v>
      </c>
      <c r="N34" s="301">
        <f t="shared" si="10"/>
        <v>22017</v>
      </c>
      <c r="O34" s="301">
        <f t="shared" si="10"/>
        <v>11374</v>
      </c>
      <c r="P34" s="301">
        <f t="shared" si="10"/>
        <v>10643</v>
      </c>
      <c r="Q34" s="303">
        <f>E34/B34</f>
        <v>13.472727272727273</v>
      </c>
      <c r="R34" s="307">
        <f>N34/B34</f>
        <v>400.3090909090909</v>
      </c>
      <c r="S34" s="143">
        <f>N34/E34</f>
        <v>29.71255060728745</v>
      </c>
      <c r="T34" s="204">
        <f>N34/I34</f>
        <v>14.806321452589106</v>
      </c>
    </row>
    <row r="35" spans="1:20" s="207" customFormat="1" ht="9.75" customHeight="1">
      <c r="A35" s="205" t="s">
        <v>50</v>
      </c>
      <c r="B35" s="174">
        <v>55</v>
      </c>
      <c r="C35" s="174">
        <v>54</v>
      </c>
      <c r="D35" s="174">
        <v>1</v>
      </c>
      <c r="E35" s="316">
        <v>741</v>
      </c>
      <c r="F35" s="317">
        <v>648</v>
      </c>
      <c r="G35" s="183">
        <v>0</v>
      </c>
      <c r="H35" s="174">
        <v>93</v>
      </c>
      <c r="I35" s="291">
        <v>1487</v>
      </c>
      <c r="J35" s="291">
        <v>827</v>
      </c>
      <c r="K35" s="296">
        <v>660</v>
      </c>
      <c r="L35" s="319">
        <v>66</v>
      </c>
      <c r="M35" s="316">
        <v>10</v>
      </c>
      <c r="N35" s="291">
        <v>22017</v>
      </c>
      <c r="O35" s="291">
        <v>11374</v>
      </c>
      <c r="P35" s="291">
        <v>10643</v>
      </c>
      <c r="Q35" s="305">
        <f>E35/B35</f>
        <v>13.472727272727273</v>
      </c>
      <c r="R35" s="309">
        <f>N35/B35</f>
        <v>400.3090909090909</v>
      </c>
      <c r="S35" s="162">
        <f>N35/E35</f>
        <v>29.71255060728745</v>
      </c>
      <c r="T35" s="206">
        <f>N35/I35</f>
        <v>14.806321452589106</v>
      </c>
    </row>
    <row r="36" spans="1:19" ht="4.5" customHeight="1">
      <c r="A36" s="117"/>
      <c r="B36" s="313"/>
      <c r="C36" s="313"/>
      <c r="D36" s="260"/>
      <c r="E36" s="311"/>
      <c r="F36" s="313"/>
      <c r="G36" s="260"/>
      <c r="H36" s="260"/>
      <c r="I36" s="289"/>
      <c r="J36" s="289"/>
      <c r="K36" s="294"/>
      <c r="L36" s="320"/>
      <c r="M36" s="261"/>
      <c r="N36" s="300"/>
      <c r="O36" s="300"/>
      <c r="P36" s="300"/>
      <c r="Q36" s="304"/>
      <c r="R36" s="308"/>
      <c r="S36" s="208"/>
    </row>
    <row r="37" spans="1:20" s="129" customFormat="1" ht="9.75" customHeight="1">
      <c r="A37" s="130" t="s">
        <v>75</v>
      </c>
      <c r="B37" s="314">
        <f>SUM(C37:D37)</f>
        <v>2</v>
      </c>
      <c r="C37" s="314">
        <f>SUM(C38:C39)</f>
        <v>2</v>
      </c>
      <c r="D37" s="183">
        <f>SUM(D38:D39)</f>
        <v>0</v>
      </c>
      <c r="E37" s="311">
        <f>SUM(F37:H37)</f>
        <v>12</v>
      </c>
      <c r="F37" s="314">
        <f>SUM(F38:F39)</f>
        <v>12</v>
      </c>
      <c r="G37" s="183">
        <f>SUM(G38:G39)</f>
        <v>0</v>
      </c>
      <c r="H37" s="183">
        <f>SUM(H38:H39)</f>
        <v>0</v>
      </c>
      <c r="I37" s="290">
        <f aca="true" t="shared" si="11" ref="I37:P37">SUM(I38:I39)</f>
        <v>36</v>
      </c>
      <c r="J37" s="290">
        <f t="shared" si="11"/>
        <v>24</v>
      </c>
      <c r="K37" s="295">
        <f t="shared" si="11"/>
        <v>12</v>
      </c>
      <c r="L37" s="321">
        <f t="shared" si="11"/>
        <v>2</v>
      </c>
      <c r="M37" s="324">
        <f t="shared" si="11"/>
        <v>1</v>
      </c>
      <c r="N37" s="301">
        <f t="shared" si="11"/>
        <v>479</v>
      </c>
      <c r="O37" s="301">
        <f t="shared" si="11"/>
        <v>239</v>
      </c>
      <c r="P37" s="301">
        <f t="shared" si="11"/>
        <v>240</v>
      </c>
      <c r="Q37" s="303">
        <f>E37/B37</f>
        <v>6</v>
      </c>
      <c r="R37" s="307">
        <f>N37/B37</f>
        <v>239.5</v>
      </c>
      <c r="S37" s="143">
        <f>N37/E37</f>
        <v>39.916666666666664</v>
      </c>
      <c r="T37" s="204">
        <f>N37/I37</f>
        <v>13.305555555555555</v>
      </c>
    </row>
    <row r="38" spans="1:20" ht="9.75" customHeight="1">
      <c r="A38" s="123" t="s">
        <v>101</v>
      </c>
      <c r="B38" s="312">
        <f>SUM(C38:D38)</f>
        <v>1</v>
      </c>
      <c r="C38" s="312">
        <v>1</v>
      </c>
      <c r="D38" s="183">
        <v>0</v>
      </c>
      <c r="E38" s="312">
        <f>SUM(F38:H38)</f>
        <v>6</v>
      </c>
      <c r="F38" s="312">
        <v>6</v>
      </c>
      <c r="G38" s="183">
        <v>0</v>
      </c>
      <c r="H38" s="183">
        <v>0</v>
      </c>
      <c r="I38" s="288">
        <v>18</v>
      </c>
      <c r="J38" s="288">
        <v>13</v>
      </c>
      <c r="K38" s="293">
        <v>5</v>
      </c>
      <c r="L38" s="319">
        <v>1</v>
      </c>
      <c r="M38" s="183">
        <v>0</v>
      </c>
      <c r="N38" s="291">
        <v>239</v>
      </c>
      <c r="O38" s="291">
        <v>119</v>
      </c>
      <c r="P38" s="291">
        <v>120</v>
      </c>
      <c r="Q38" s="304">
        <f>E38/B38</f>
        <v>6</v>
      </c>
      <c r="R38" s="308">
        <f>N38/B38</f>
        <v>239</v>
      </c>
      <c r="S38" s="127">
        <f>N38/E38</f>
        <v>39.833333333333336</v>
      </c>
      <c r="T38" s="128">
        <f>N38/I38</f>
        <v>13.277777777777779</v>
      </c>
    </row>
    <row r="39" spans="1:20" ht="9.75" customHeight="1">
      <c r="A39" s="151" t="s">
        <v>91</v>
      </c>
      <c r="B39" s="315">
        <f>SUM(C39:D39)</f>
        <v>1</v>
      </c>
      <c r="C39" s="315">
        <v>1</v>
      </c>
      <c r="D39" s="270">
        <v>0</v>
      </c>
      <c r="E39" s="315">
        <f>SUM(F39:H39)</f>
        <v>6</v>
      </c>
      <c r="F39" s="315">
        <v>6</v>
      </c>
      <c r="G39" s="270">
        <v>0</v>
      </c>
      <c r="H39" s="270">
        <v>0</v>
      </c>
      <c r="I39" s="297">
        <v>18</v>
      </c>
      <c r="J39" s="297">
        <v>11</v>
      </c>
      <c r="K39" s="298">
        <v>7</v>
      </c>
      <c r="L39" s="322">
        <v>1</v>
      </c>
      <c r="M39" s="325">
        <v>1</v>
      </c>
      <c r="N39" s="302">
        <v>240</v>
      </c>
      <c r="O39" s="302">
        <v>120</v>
      </c>
      <c r="P39" s="302">
        <v>120</v>
      </c>
      <c r="Q39" s="306">
        <f>E39/B39</f>
        <v>6</v>
      </c>
      <c r="R39" s="310">
        <f>N39/B39</f>
        <v>240</v>
      </c>
      <c r="S39" s="157">
        <f>N39/E39</f>
        <v>40</v>
      </c>
      <c r="T39" s="210">
        <f>N39/I39</f>
        <v>13.333333333333334</v>
      </c>
    </row>
    <row r="40" spans="1:20" ht="7.5" customHeight="1">
      <c r="A40" s="211" t="s">
        <v>92</v>
      </c>
      <c r="D40" s="212"/>
      <c r="E40" s="120"/>
      <c r="G40" s="212"/>
      <c r="H40" s="212"/>
      <c r="L40" s="213"/>
      <c r="M40" s="213"/>
      <c r="Q40" s="203"/>
      <c r="R40" s="203"/>
      <c r="S40" s="202"/>
      <c r="T40" s="202"/>
    </row>
    <row r="41" ht="4.5" customHeight="1"/>
  </sheetData>
  <sheetProtection/>
  <mergeCells count="10">
    <mergeCell ref="A1:A2"/>
    <mergeCell ref="B1:D1"/>
    <mergeCell ref="E1:H1"/>
    <mergeCell ref="I1:K1"/>
    <mergeCell ref="S1:S2"/>
    <mergeCell ref="T1:T2"/>
    <mergeCell ref="L1:L2"/>
    <mergeCell ref="M1:M2"/>
    <mergeCell ref="N1:P1"/>
    <mergeCell ref="Q1:R1"/>
  </mergeCells>
  <printOptions horizontalCentered="1"/>
  <pageMargins left="0.2755905511811024" right="0.2755905511811024" top="0.3937007874015748" bottom="0.5118110236220472" header="0.2755905511811024" footer="0.2362204724409449"/>
  <pageSetup firstPageNumber="48" useFirstPageNumber="1" horizontalDpi="600" verticalDpi="600" orientation="portrait" paperSize="9" scale="180" r:id="rId1"/>
  <headerFooter alignWithMargins="0">
    <oddFooter>&amp;C&amp;"ＭＳ 明朝,標準"&amp;9－ &amp;P －</oddFooter>
  </headerFooter>
  <colBreaks count="1" manualBreakCount="1">
    <brk id="11" max="4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/>
  </sheetPr>
  <dimension ref="A1:Y23"/>
  <sheetViews>
    <sheetView showGridLines="0" view="pageBreakPreview" zoomScale="160" zoomScaleNormal="130" zoomScaleSheetLayoutView="160" workbookViewId="0" topLeftCell="A1">
      <pane xSplit="1" ySplit="3" topLeftCell="B4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F11" sqref="F11"/>
    </sheetView>
  </sheetViews>
  <sheetFormatPr defaultColWidth="9.00390625" defaultRowHeight="13.5"/>
  <cols>
    <col min="1" max="1" width="9.625" style="113" customWidth="1"/>
    <col min="2" max="4" width="3.00390625" style="113" customWidth="1"/>
    <col min="5" max="5" width="4.375" style="113" customWidth="1"/>
    <col min="6" max="6" width="4.125" style="113" customWidth="1"/>
    <col min="7" max="8" width="3.00390625" style="113" customWidth="1"/>
    <col min="9" max="9" width="4.375" style="113" customWidth="1"/>
    <col min="10" max="11" width="4.125" style="113" customWidth="1"/>
    <col min="12" max="13" width="5.125" style="207" customWidth="1"/>
    <col min="14" max="16" width="5.25390625" style="207" customWidth="1"/>
    <col min="17" max="20" width="4.875" style="113" customWidth="1"/>
    <col min="21" max="16384" width="9.00390625" style="113" customWidth="1"/>
  </cols>
  <sheetData>
    <row r="1" spans="1:16" s="112" customFormat="1" ht="10.5" customHeight="1">
      <c r="A1" s="108" t="s">
        <v>95</v>
      </c>
      <c r="B1" s="108"/>
      <c r="C1" s="108"/>
      <c r="D1" s="108"/>
      <c r="E1" s="108"/>
      <c r="F1" s="108"/>
      <c r="G1" s="108"/>
      <c r="L1" s="214"/>
      <c r="M1" s="215"/>
      <c r="N1" s="215"/>
      <c r="O1" s="215"/>
      <c r="P1" s="215"/>
    </row>
    <row r="2" spans="1:20" ht="18.75" customHeight="1">
      <c r="A2" s="336" t="s">
        <v>54</v>
      </c>
      <c r="B2" s="341" t="s">
        <v>73</v>
      </c>
      <c r="C2" s="341"/>
      <c r="D2" s="341"/>
      <c r="E2" s="341" t="s">
        <v>55</v>
      </c>
      <c r="F2" s="341"/>
      <c r="G2" s="341"/>
      <c r="H2" s="341"/>
      <c r="I2" s="341" t="s">
        <v>56</v>
      </c>
      <c r="J2" s="341"/>
      <c r="K2" s="375"/>
      <c r="L2" s="371" t="s">
        <v>115</v>
      </c>
      <c r="M2" s="373" t="s">
        <v>123</v>
      </c>
      <c r="N2" s="368" t="s">
        <v>74</v>
      </c>
      <c r="O2" s="368"/>
      <c r="P2" s="368"/>
      <c r="Q2" s="344" t="s">
        <v>97</v>
      </c>
      <c r="R2" s="353"/>
      <c r="S2" s="344" t="s">
        <v>77</v>
      </c>
      <c r="T2" s="346" t="s">
        <v>78</v>
      </c>
    </row>
    <row r="3" spans="1:20" ht="18.75" customHeight="1">
      <c r="A3" s="367"/>
      <c r="B3" s="250" t="s">
        <v>58</v>
      </c>
      <c r="C3" s="250" t="s">
        <v>59</v>
      </c>
      <c r="D3" s="250" t="s">
        <v>60</v>
      </c>
      <c r="E3" s="250" t="s">
        <v>58</v>
      </c>
      <c r="F3" s="250" t="s">
        <v>61</v>
      </c>
      <c r="G3" s="250" t="s">
        <v>62</v>
      </c>
      <c r="H3" s="250" t="s">
        <v>63</v>
      </c>
      <c r="I3" s="250" t="s">
        <v>58</v>
      </c>
      <c r="J3" s="250" t="s">
        <v>64</v>
      </c>
      <c r="K3" s="251" t="s">
        <v>65</v>
      </c>
      <c r="L3" s="372"/>
      <c r="M3" s="374"/>
      <c r="N3" s="87" t="s">
        <v>58</v>
      </c>
      <c r="O3" s="87" t="s">
        <v>64</v>
      </c>
      <c r="P3" s="87" t="s">
        <v>65</v>
      </c>
      <c r="Q3" s="105" t="s">
        <v>99</v>
      </c>
      <c r="R3" s="105" t="s">
        <v>76</v>
      </c>
      <c r="S3" s="369"/>
      <c r="T3" s="370"/>
    </row>
    <row r="4" spans="1:20" ht="9.75" customHeight="1">
      <c r="A4" s="123" t="s">
        <v>126</v>
      </c>
      <c r="B4" s="124">
        <v>4</v>
      </c>
      <c r="C4" s="124">
        <v>4</v>
      </c>
      <c r="D4" s="185">
        <v>0</v>
      </c>
      <c r="E4" s="124">
        <v>86</v>
      </c>
      <c r="F4" s="124">
        <v>71</v>
      </c>
      <c r="G4" s="185">
        <v>0</v>
      </c>
      <c r="H4" s="124">
        <v>15</v>
      </c>
      <c r="I4" s="124">
        <v>165</v>
      </c>
      <c r="J4" s="124">
        <v>82</v>
      </c>
      <c r="K4" s="186">
        <v>83</v>
      </c>
      <c r="L4" s="160">
        <v>8</v>
      </c>
      <c r="M4" s="185">
        <v>0</v>
      </c>
      <c r="N4" s="137">
        <v>1859</v>
      </c>
      <c r="O4" s="137">
        <v>983</v>
      </c>
      <c r="P4" s="137">
        <v>876</v>
      </c>
      <c r="Q4" s="126">
        <v>21.5</v>
      </c>
      <c r="R4" s="126">
        <v>464.75</v>
      </c>
      <c r="S4" s="127">
        <v>21.61627906976744</v>
      </c>
      <c r="T4" s="128">
        <v>11.266666666666667</v>
      </c>
    </row>
    <row r="5" spans="1:20" ht="3" customHeight="1">
      <c r="A5" s="123"/>
      <c r="B5" s="124"/>
      <c r="C5" s="125"/>
      <c r="D5" s="185"/>
      <c r="E5" s="186"/>
      <c r="F5" s="124"/>
      <c r="G5" s="216"/>
      <c r="H5" s="185"/>
      <c r="I5" s="120"/>
      <c r="J5" s="124"/>
      <c r="K5" s="120"/>
      <c r="L5" s="160"/>
      <c r="M5" s="185"/>
      <c r="N5" s="137"/>
      <c r="O5" s="159"/>
      <c r="P5" s="137"/>
      <c r="Q5" s="126"/>
      <c r="R5" s="126"/>
      <c r="S5" s="127"/>
      <c r="T5" s="128"/>
    </row>
    <row r="6" spans="1:20" s="129" customFormat="1" ht="9.75" customHeight="1">
      <c r="A6" s="130" t="s">
        <v>135</v>
      </c>
      <c r="B6" s="132">
        <f>SUM(B8:B10)</f>
        <v>4</v>
      </c>
      <c r="C6" s="132">
        <f>SUM(C8:C10)</f>
        <v>4</v>
      </c>
      <c r="D6" s="185">
        <v>0</v>
      </c>
      <c r="E6" s="132">
        <f aca="true" t="shared" si="0" ref="E6:P6">SUM(E8:E10)</f>
        <v>88</v>
      </c>
      <c r="F6" s="132">
        <f t="shared" si="0"/>
        <v>71</v>
      </c>
      <c r="G6" s="185">
        <v>0</v>
      </c>
      <c r="H6" s="132">
        <f t="shared" si="0"/>
        <v>17</v>
      </c>
      <c r="I6" s="132">
        <f t="shared" si="0"/>
        <v>166</v>
      </c>
      <c r="J6" s="132">
        <f t="shared" si="0"/>
        <v>81</v>
      </c>
      <c r="K6" s="133">
        <f t="shared" si="0"/>
        <v>85</v>
      </c>
      <c r="L6" s="243">
        <f t="shared" si="0"/>
        <v>8</v>
      </c>
      <c r="M6" s="185">
        <v>0</v>
      </c>
      <c r="N6" s="132">
        <f t="shared" si="0"/>
        <v>1839</v>
      </c>
      <c r="O6" s="132">
        <f t="shared" si="0"/>
        <v>952</v>
      </c>
      <c r="P6" s="132">
        <f t="shared" si="0"/>
        <v>887</v>
      </c>
      <c r="Q6" s="126">
        <f>E6/B6</f>
        <v>22</v>
      </c>
      <c r="R6" s="126">
        <f>N6/C6</f>
        <v>459.75</v>
      </c>
      <c r="S6" s="127">
        <f>N6/E6</f>
        <v>20.897727272727273</v>
      </c>
      <c r="T6" s="128">
        <f>N6/I6</f>
        <v>11.078313253012048</v>
      </c>
    </row>
    <row r="7" spans="1:20" ht="3" customHeight="1">
      <c r="A7" s="123"/>
      <c r="B7" s="124"/>
      <c r="C7" s="125"/>
      <c r="D7" s="124"/>
      <c r="E7" s="186"/>
      <c r="F7" s="124"/>
      <c r="G7" s="120"/>
      <c r="H7" s="124"/>
      <c r="I7" s="120"/>
      <c r="J7" s="124"/>
      <c r="K7" s="120"/>
      <c r="L7" s="160"/>
      <c r="M7" s="159"/>
      <c r="N7" s="137"/>
      <c r="O7" s="159"/>
      <c r="P7" s="137"/>
      <c r="Q7" s="126"/>
      <c r="R7" s="126"/>
      <c r="S7" s="127"/>
      <c r="T7" s="128"/>
    </row>
    <row r="8" spans="1:20" ht="9.75" customHeight="1">
      <c r="A8" s="246" t="s">
        <v>129</v>
      </c>
      <c r="B8" s="124">
        <v>1</v>
      </c>
      <c r="C8" s="125">
        <v>1</v>
      </c>
      <c r="D8" s="185">
        <v>0</v>
      </c>
      <c r="E8" s="186">
        <v>23</v>
      </c>
      <c r="F8" s="124">
        <v>18</v>
      </c>
      <c r="G8" s="185">
        <v>0</v>
      </c>
      <c r="H8" s="124">
        <v>5</v>
      </c>
      <c r="I8" s="120">
        <v>46</v>
      </c>
      <c r="J8" s="124">
        <v>26</v>
      </c>
      <c r="K8" s="120">
        <v>20</v>
      </c>
      <c r="L8" s="160">
        <v>2</v>
      </c>
      <c r="M8" s="184">
        <v>0</v>
      </c>
      <c r="N8" s="137">
        <v>506</v>
      </c>
      <c r="O8" s="159">
        <v>270</v>
      </c>
      <c r="P8" s="137">
        <v>236</v>
      </c>
      <c r="Q8" s="126">
        <f>E8/B8</f>
        <v>23</v>
      </c>
      <c r="R8" s="126">
        <f>N8/C8</f>
        <v>506</v>
      </c>
      <c r="S8" s="127">
        <f>N8/E8</f>
        <v>22</v>
      </c>
      <c r="T8" s="128">
        <f>N8/I8</f>
        <v>11</v>
      </c>
    </row>
    <row r="9" spans="1:20" ht="9.75" customHeight="1">
      <c r="A9" s="123" t="s">
        <v>119</v>
      </c>
      <c r="B9" s="124">
        <f>SUM(C9:D9)</f>
        <v>1</v>
      </c>
      <c r="C9" s="125">
        <v>1</v>
      </c>
      <c r="D9" s="185">
        <v>0</v>
      </c>
      <c r="E9" s="186">
        <v>17</v>
      </c>
      <c r="F9" s="124">
        <v>17</v>
      </c>
      <c r="G9" s="185">
        <v>0</v>
      </c>
      <c r="H9" s="185">
        <v>0</v>
      </c>
      <c r="I9" s="120">
        <v>33</v>
      </c>
      <c r="J9" s="124">
        <v>17</v>
      </c>
      <c r="K9" s="120">
        <v>16</v>
      </c>
      <c r="L9" s="160">
        <v>2</v>
      </c>
      <c r="M9" s="184">
        <v>0</v>
      </c>
      <c r="N9" s="137">
        <v>416</v>
      </c>
      <c r="O9" s="159">
        <v>210</v>
      </c>
      <c r="P9" s="137">
        <v>206</v>
      </c>
      <c r="Q9" s="126">
        <f>E9/B9</f>
        <v>17</v>
      </c>
      <c r="R9" s="126">
        <f>N9/C9</f>
        <v>416</v>
      </c>
      <c r="S9" s="127">
        <f>N9/E9</f>
        <v>24.470588235294116</v>
      </c>
      <c r="T9" s="128">
        <f>N9/I9</f>
        <v>12.606060606060606</v>
      </c>
    </row>
    <row r="10" spans="1:20" ht="9.75" customHeight="1">
      <c r="A10" s="151" t="s">
        <v>120</v>
      </c>
      <c r="B10" s="218">
        <f>SUM(C10:D10)</f>
        <v>2</v>
      </c>
      <c r="C10" s="219">
        <v>2</v>
      </c>
      <c r="D10" s="209">
        <v>0</v>
      </c>
      <c r="E10" s="220">
        <v>48</v>
      </c>
      <c r="F10" s="221">
        <v>36</v>
      </c>
      <c r="G10" s="209">
        <v>0</v>
      </c>
      <c r="H10" s="222">
        <v>12</v>
      </c>
      <c r="I10" s="223">
        <v>87</v>
      </c>
      <c r="J10" s="221">
        <v>38</v>
      </c>
      <c r="K10" s="223">
        <v>49</v>
      </c>
      <c r="L10" s="224">
        <v>4</v>
      </c>
      <c r="M10" s="225">
        <v>0</v>
      </c>
      <c r="N10" s="226">
        <v>917</v>
      </c>
      <c r="O10" s="227">
        <v>472</v>
      </c>
      <c r="P10" s="226">
        <v>445</v>
      </c>
      <c r="Q10" s="156">
        <f>E10/B10</f>
        <v>24</v>
      </c>
      <c r="R10" s="156">
        <f>N10/C10</f>
        <v>458.5</v>
      </c>
      <c r="S10" s="157">
        <f>N10/E10</f>
        <v>19.104166666666668</v>
      </c>
      <c r="T10" s="158">
        <f>N10/I10</f>
        <v>10.540229885057471</v>
      </c>
    </row>
    <row r="11" spans="1:20" ht="10.5">
      <c r="A11" s="211" t="s">
        <v>92</v>
      </c>
      <c r="D11" s="212"/>
      <c r="E11" s="120"/>
      <c r="G11" s="212"/>
      <c r="H11" s="212"/>
      <c r="L11" s="213"/>
      <c r="M11" s="213"/>
      <c r="Q11" s="203"/>
      <c r="R11" s="203"/>
      <c r="S11" s="202"/>
      <c r="T11" s="202"/>
    </row>
    <row r="13" spans="1:16" s="112" customFormat="1" ht="10.5">
      <c r="A13" s="108" t="s">
        <v>130</v>
      </c>
      <c r="B13" s="108"/>
      <c r="C13" s="108"/>
      <c r="D13" s="108"/>
      <c r="E13" s="108"/>
      <c r="F13" s="108"/>
      <c r="G13" s="108"/>
      <c r="L13" s="214"/>
      <c r="M13" s="215"/>
      <c r="N13" s="215"/>
      <c r="O13" s="215"/>
      <c r="P13" s="215"/>
    </row>
    <row r="14" spans="1:20" ht="10.5">
      <c r="A14" s="247" t="s">
        <v>126</v>
      </c>
      <c r="B14" s="262">
        <v>1</v>
      </c>
      <c r="C14" s="262">
        <v>1</v>
      </c>
      <c r="D14" s="263">
        <v>0</v>
      </c>
      <c r="E14" s="262">
        <v>4</v>
      </c>
      <c r="F14" s="262">
        <v>4</v>
      </c>
      <c r="G14" s="263">
        <v>0</v>
      </c>
      <c r="H14" s="263">
        <v>0</v>
      </c>
      <c r="I14" s="262">
        <v>8</v>
      </c>
      <c r="J14" s="262">
        <v>5</v>
      </c>
      <c r="K14" s="264">
        <v>3</v>
      </c>
      <c r="L14" s="265">
        <v>1</v>
      </c>
      <c r="M14" s="263">
        <v>0</v>
      </c>
      <c r="N14" s="262">
        <v>160</v>
      </c>
      <c r="O14" s="262">
        <v>64</v>
      </c>
      <c r="P14" s="262">
        <v>96</v>
      </c>
      <c r="Q14" s="266">
        <v>4</v>
      </c>
      <c r="R14" s="266">
        <v>160</v>
      </c>
      <c r="S14" s="267">
        <v>40</v>
      </c>
      <c r="T14" s="268">
        <v>20</v>
      </c>
    </row>
    <row r="15" spans="1:20" ht="3" customHeight="1">
      <c r="A15" s="123"/>
      <c r="B15" s="124"/>
      <c r="C15" s="125"/>
      <c r="D15" s="185"/>
      <c r="E15" s="186"/>
      <c r="F15" s="124"/>
      <c r="G15" s="216"/>
      <c r="H15" s="185"/>
      <c r="I15" s="120"/>
      <c r="J15" s="124"/>
      <c r="K15" s="186"/>
      <c r="L15" s="160"/>
      <c r="M15" s="217"/>
      <c r="N15" s="137"/>
      <c r="O15" s="159"/>
      <c r="P15" s="137"/>
      <c r="Q15" s="126"/>
      <c r="R15" s="126"/>
      <c r="S15" s="127"/>
      <c r="T15" s="128"/>
    </row>
    <row r="16" spans="1:20" s="129" customFormat="1" ht="9.75" customHeight="1">
      <c r="A16" s="130" t="s">
        <v>135</v>
      </c>
      <c r="B16" s="132">
        <f>SUM(B18:B18)</f>
        <v>1</v>
      </c>
      <c r="C16" s="132">
        <f>SUM(C18:C18)</f>
        <v>1</v>
      </c>
      <c r="D16" s="185">
        <v>0</v>
      </c>
      <c r="E16" s="132">
        <f>SUM(E18:E18)</f>
        <v>8</v>
      </c>
      <c r="F16" s="132">
        <f>SUM(F18:F18)</f>
        <v>8</v>
      </c>
      <c r="G16" s="185">
        <v>0</v>
      </c>
      <c r="H16" s="185">
        <v>0</v>
      </c>
      <c r="I16" s="132">
        <f>SUM(I18:I18)</f>
        <v>19</v>
      </c>
      <c r="J16" s="132">
        <f>SUM(J18:J18)</f>
        <v>12</v>
      </c>
      <c r="K16" s="133">
        <f>SUM(K18:K18)</f>
        <v>7</v>
      </c>
      <c r="L16" s="243">
        <f>SUM(L18:L18)</f>
        <v>1</v>
      </c>
      <c r="M16" s="185">
        <v>0</v>
      </c>
      <c r="N16" s="132">
        <f>SUM(N18:N18)</f>
        <v>319</v>
      </c>
      <c r="O16" s="132">
        <f>SUM(O18:O18)</f>
        <v>124</v>
      </c>
      <c r="P16" s="132">
        <f>SUM(P18:P18)</f>
        <v>195</v>
      </c>
      <c r="Q16" s="126">
        <f>E16/B16</f>
        <v>8</v>
      </c>
      <c r="R16" s="126">
        <f>N16/C16</f>
        <v>319</v>
      </c>
      <c r="S16" s="127">
        <f>N16/E16</f>
        <v>39.875</v>
      </c>
      <c r="T16" s="128">
        <f>N16/I16</f>
        <v>16.789473684210527</v>
      </c>
    </row>
    <row r="17" spans="1:20" ht="3" customHeight="1">
      <c r="A17" s="123"/>
      <c r="B17" s="124"/>
      <c r="C17" s="125"/>
      <c r="D17" s="124"/>
      <c r="E17" s="186"/>
      <c r="F17" s="124"/>
      <c r="G17" s="120"/>
      <c r="H17" s="124"/>
      <c r="I17" s="120"/>
      <c r="J17" s="124"/>
      <c r="K17" s="120"/>
      <c r="L17" s="160"/>
      <c r="M17" s="159"/>
      <c r="N17" s="137"/>
      <c r="O17" s="159"/>
      <c r="P17" s="137"/>
      <c r="Q17" s="126"/>
      <c r="R17" s="126"/>
      <c r="S17" s="127"/>
      <c r="T17" s="128"/>
    </row>
    <row r="18" spans="1:20" ht="9.75" customHeight="1">
      <c r="A18" s="151" t="s">
        <v>131</v>
      </c>
      <c r="B18" s="218">
        <v>1</v>
      </c>
      <c r="C18" s="219">
        <v>1</v>
      </c>
      <c r="D18" s="209">
        <v>0</v>
      </c>
      <c r="E18" s="220">
        <v>8</v>
      </c>
      <c r="F18" s="221">
        <v>8</v>
      </c>
      <c r="G18" s="209">
        <v>0</v>
      </c>
      <c r="H18" s="209">
        <v>0</v>
      </c>
      <c r="I18" s="223">
        <v>19</v>
      </c>
      <c r="J18" s="221">
        <v>12</v>
      </c>
      <c r="K18" s="223">
        <v>7</v>
      </c>
      <c r="L18" s="224">
        <v>1</v>
      </c>
      <c r="M18" s="225">
        <v>0</v>
      </c>
      <c r="N18" s="226">
        <v>319</v>
      </c>
      <c r="O18" s="227">
        <v>124</v>
      </c>
      <c r="P18" s="226">
        <v>195</v>
      </c>
      <c r="Q18" s="156">
        <f>E18/B18</f>
        <v>8</v>
      </c>
      <c r="R18" s="156">
        <f>N18/C18</f>
        <v>319</v>
      </c>
      <c r="S18" s="157">
        <f>N18/E18</f>
        <v>39.875</v>
      </c>
      <c r="T18" s="158">
        <f>N18/I18</f>
        <v>16.789473684210527</v>
      </c>
    </row>
    <row r="23" ht="10.5">
      <c r="Y23" s="113" t="s">
        <v>132</v>
      </c>
    </row>
  </sheetData>
  <sheetProtection/>
  <mergeCells count="10">
    <mergeCell ref="N2:P2"/>
    <mergeCell ref="Q2:R2"/>
    <mergeCell ref="S2:S3"/>
    <mergeCell ref="T2:T3"/>
    <mergeCell ref="A2:A3"/>
    <mergeCell ref="B2:D2"/>
    <mergeCell ref="E2:H2"/>
    <mergeCell ref="I2:K2"/>
    <mergeCell ref="L2:L3"/>
    <mergeCell ref="M2:M3"/>
  </mergeCells>
  <printOptions horizontalCentered="1"/>
  <pageMargins left="0.2755905511811024" right="0.2755905511811024" top="0.3937007874015748" bottom="0.5118110236220472" header="0.2755905511811024" footer="0.2362204724409449"/>
  <pageSetup firstPageNumber="50" useFirstPageNumber="1" horizontalDpi="600" verticalDpi="600" orientation="portrait" paperSize="9" scale="180" r:id="rId1"/>
  <headerFooter alignWithMargins="0">
    <oddFooter>&amp;C&amp;"ＭＳ 明朝,標準"&amp;9－ &amp;P －</oddFooter>
  </headerFooter>
  <colBreaks count="1" manualBreakCount="1">
    <brk id="11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2024-03-01T02:21:57Z</dcterms:created>
  <dcterms:modified xsi:type="dcterms:W3CDTF">2024-03-01T02:22:00Z</dcterms:modified>
  <cp:category/>
  <cp:version/>
  <cp:contentType/>
  <cp:contentStatus/>
</cp:coreProperties>
</file>