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8775" activeTab="0"/>
  </bookViews>
  <sheets>
    <sheet name="38" sheetId="1" r:id="rId1"/>
    <sheet name="39" sheetId="2" r:id="rId2"/>
    <sheet name="40" sheetId="3" r:id="rId3"/>
    <sheet name="41" sheetId="4" r:id="rId4"/>
    <sheet name="42-43" sheetId="5" r:id="rId5"/>
    <sheet name="44-45" sheetId="6" r:id="rId6"/>
    <sheet name="46-47" sheetId="7" r:id="rId7"/>
    <sheet name="48-49" sheetId="8" r:id="rId8"/>
  </sheets>
  <definedNames>
    <definedName name="_xlnm.Print_Area" localSheetId="4">'42-43'!$A$1:$T$40</definedName>
    <definedName name="_xlnm.Print_Area" localSheetId="5">'44-45'!$A$1:$T$36</definedName>
    <definedName name="_xlnm.Print_Area" localSheetId="6">'46-47'!$A$1:$T$40</definedName>
    <definedName name="_xlnm.Print_Area" localSheetId="7">'48-49'!$A$1:$T$47</definedName>
  </definedNames>
  <calcPr fullCalcOnLoad="1"/>
</workbook>
</file>

<file path=xl/sharedStrings.xml><?xml version="1.0" encoding="utf-8"?>
<sst xmlns="http://schemas.openxmlformats.org/spreadsheetml/2006/main" count="433" uniqueCount="125">
  <si>
    <t>袖ケ浦市</t>
  </si>
  <si>
    <t>鎌ケ谷市</t>
  </si>
  <si>
    <t>学 校 数</t>
  </si>
  <si>
    <t>習志野市</t>
  </si>
  <si>
    <t>八千代市</t>
  </si>
  <si>
    <t>船橋市</t>
  </si>
  <si>
    <t>市川市</t>
  </si>
  <si>
    <t>浦安市</t>
  </si>
  <si>
    <t>松戸市</t>
  </si>
  <si>
    <t>柏市</t>
  </si>
  <si>
    <t>野田市</t>
  </si>
  <si>
    <t>流山市</t>
  </si>
  <si>
    <t>我孫子市</t>
  </si>
  <si>
    <t>佐倉市</t>
  </si>
  <si>
    <t>成田市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</si>
  <si>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</si>
  <si>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</si>
  <si>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</si>
  <si>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</si>
  <si>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</si>
  <si>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</si>
  <si>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</si>
  <si>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香取市</t>
  </si>
  <si>
    <t>東庄町</t>
  </si>
  <si>
    <t>多古町</t>
  </si>
  <si>
    <t>銚子市</t>
  </si>
  <si>
    <t>旭市</t>
  </si>
  <si>
    <t>匝瑳市</t>
  </si>
  <si>
    <t>東金市</t>
  </si>
  <si>
    <t>山武市</t>
  </si>
  <si>
    <t>九十九里町</t>
  </si>
  <si>
    <t>横芝光町</t>
  </si>
  <si>
    <t>芝山町</t>
  </si>
  <si>
    <t>茂原市</t>
  </si>
  <si>
    <t>一宮町</t>
  </si>
  <si>
    <t>白子町</t>
  </si>
  <si>
    <t>長柄町</t>
  </si>
  <si>
    <t>長南町</t>
  </si>
  <si>
    <t>睦沢町</t>
  </si>
  <si>
    <t>長生村</t>
  </si>
  <si>
    <t>勝浦市</t>
  </si>
  <si>
    <t>大多喜町</t>
  </si>
  <si>
    <t>御宿町</t>
  </si>
  <si>
    <t>市原市</t>
  </si>
  <si>
    <t>館山市</t>
  </si>
  <si>
    <t>鴨川市</t>
  </si>
  <si>
    <t>南房総市</t>
  </si>
  <si>
    <t>鋸南町</t>
  </si>
  <si>
    <t>木更津市</t>
  </si>
  <si>
    <t>君津市</t>
  </si>
  <si>
    <t>富津市</t>
  </si>
  <si>
    <t>千葉市</t>
  </si>
  <si>
    <t>　(1) 幼稚園</t>
  </si>
  <si>
    <t>神崎町</t>
  </si>
  <si>
    <t>注・＊印は不開示情報。</t>
  </si>
  <si>
    <t>区　　分</t>
  </si>
  <si>
    <t>学級数</t>
  </si>
  <si>
    <t>本務教員数</t>
  </si>
  <si>
    <t>児童数</t>
  </si>
  <si>
    <t>計</t>
  </si>
  <si>
    <t>本校</t>
  </si>
  <si>
    <t>分校</t>
  </si>
  <si>
    <t>単式</t>
  </si>
  <si>
    <t>複式</t>
  </si>
  <si>
    <t>特支</t>
  </si>
  <si>
    <t>男</t>
  </si>
  <si>
    <t>女</t>
  </si>
  <si>
    <t>北総管内</t>
  </si>
  <si>
    <t>神崎町</t>
  </si>
  <si>
    <t>東上総管内</t>
  </si>
  <si>
    <t>いすみ市</t>
  </si>
  <si>
    <t>布施学校組合</t>
  </si>
  <si>
    <t>南房総管内</t>
  </si>
  <si>
    <t>政令指定都市</t>
  </si>
  <si>
    <t>学校数</t>
  </si>
  <si>
    <t>生徒数</t>
  </si>
  <si>
    <t>千葉県</t>
  </si>
  <si>
    <t>生徒
数</t>
  </si>
  <si>
    <t>１学級
当たり
生徒数</t>
  </si>
  <si>
    <t>本務教
員１人
当たり
生徒数</t>
  </si>
  <si>
    <t>７　市町村別学校数・学級数・教職員数・児童生徒(園児)数</t>
  </si>
  <si>
    <t>鎌ケ谷市</t>
  </si>
  <si>
    <t>袖ケ浦市</t>
  </si>
  <si>
    <t>区　　分</t>
  </si>
  <si>
    <t>公　　　立</t>
  </si>
  <si>
    <t>私　　　立</t>
  </si>
  <si>
    <t>園　数</t>
  </si>
  <si>
    <t>園児数</t>
  </si>
  <si>
    <t>本　務
教員数</t>
  </si>
  <si>
    <t>＊</t>
  </si>
  <si>
    <t>＊</t>
  </si>
  <si>
    <t>大網白里市</t>
  </si>
  <si>
    <r>
      <t>葛</t>
    </r>
    <r>
      <rPr>
        <sz val="7.5"/>
        <rFont val="ＭＳ ゴシック"/>
        <family val="3"/>
      </rPr>
      <t>南管内</t>
    </r>
  </si>
  <si>
    <r>
      <t>東</t>
    </r>
    <r>
      <rPr>
        <sz val="7.5"/>
        <rFont val="ＭＳ Ｐゴシック"/>
        <family val="3"/>
      </rPr>
      <t>葛</t>
    </r>
    <r>
      <rPr>
        <sz val="7.5"/>
        <rFont val="ＭＳ ゴシック"/>
        <family val="3"/>
      </rPr>
      <t>飾管内</t>
    </r>
  </si>
  <si>
    <t>　(2) 幼保連携型認定こども園</t>
  </si>
  <si>
    <t>平成27年度</t>
  </si>
  <si>
    <t>＊</t>
  </si>
  <si>
    <t>いすみ市</t>
  </si>
  <si>
    <t>平成27年度</t>
  </si>
  <si>
    <t>平成28年度</t>
  </si>
  <si>
    <t>(平成28年度 学校基本調査速報による)</t>
  </si>
  <si>
    <t>平成28年度</t>
  </si>
  <si>
    <t>(東葛飾中)</t>
  </si>
  <si>
    <t>市川市</t>
  </si>
  <si>
    <t>注　・各市町村の数値には、県立中学校を含まない。</t>
  </si>
  <si>
    <t>　(3) 小学校(公立)</t>
  </si>
  <si>
    <t>　(4) 中学校(公立)</t>
  </si>
  <si>
    <t>　(5) 義務教育学校(公立)</t>
  </si>
  <si>
    <t>＊</t>
  </si>
  <si>
    <t>＊</t>
  </si>
  <si>
    <t>いすみ市</t>
  </si>
  <si>
    <t>県費負
担事務
職員数</t>
  </si>
  <si>
    <t>県費負
担学校
栄養職
員数</t>
  </si>
  <si>
    <t>１校当たり
（含分校）</t>
  </si>
  <si>
    <t>１学級
当たり
児童数</t>
  </si>
  <si>
    <t>本務教
員１人
当たり
児童数</t>
  </si>
  <si>
    <t>学級
数</t>
  </si>
  <si>
    <t>児童
数</t>
  </si>
  <si>
    <t>県費負
担学校
栄養職
員数</t>
  </si>
  <si>
    <t>１学級
当たり
児童数</t>
  </si>
  <si>
    <t>本務教
員１人
当たり
児童数</t>
  </si>
  <si>
    <t>学級
数</t>
  </si>
  <si>
    <t>児童
数</t>
  </si>
  <si>
    <t>袖ケ浦市</t>
  </si>
  <si>
    <t>(千　葉　中)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</si>
</sst>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_);[Red]\(#,##0\)"/>
    <numFmt numFmtId="179" formatCode="#,##0.0;[Red]#,##0.0"/>
    <numFmt numFmtId="180" formatCode="[&lt;=99999999]####\-####;\(00\)\ ####\-####"/>
    <numFmt numFmtId="181" formatCode="#,##0;\-#,##0;&quot;-&quot;"/>
    <numFmt numFmtId="182" formatCode="_ &quot;SFr.&quot;* #,##0.00_ ;_ &quot;SFr.&quot;* \-#,##0.00_ ;_ &quot;SFr.&quot;* &quot;-&quot;??_ ;_ @_ "/>
    <numFmt numFmtId="183" formatCode="[$-411]g/&quot;標&quot;&quot;準&quot;"/>
    <numFmt numFmtId="184" formatCode="&quot;｣&quot;#,##0;[Red]\-&quot;｣&quot;#,##0"/>
    <numFmt numFmtId="185" formatCode="0000"/>
    <numFmt numFmtId="186" formatCode="00"/>
    <numFmt numFmtId="187" formatCode="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_ "/>
    <numFmt numFmtId="193" formatCode="#,##0_);\(#,##0\)"/>
    <numFmt numFmtId="194" formatCode="0;[Red]0"/>
    <numFmt numFmtId="195" formatCode="#,##0;0;&quot;－&quot;"/>
    <numFmt numFmtId="196" formatCode="0.00_ "/>
    <numFmt numFmtId="197" formatCode="#,##0.00_ "/>
    <numFmt numFmtId="198" formatCode="0.0_ "/>
    <numFmt numFmtId="199" formatCode="0.000"/>
    <numFmt numFmtId="200" formatCode="0.0"/>
    <numFmt numFmtId="201" formatCode="#,##0.0_ "/>
    <numFmt numFmtId="202" formatCode="#0.#0&quot;(GB)&quot;\ "/>
    <numFmt numFmtId="203" formatCode="0_);[Red]\(0\)"/>
    <numFmt numFmtId="204" formatCode="#,##0.000;[Red]\-#,##0.000"/>
    <numFmt numFmtId="205" formatCode="#,##0.0000;[Red]\-#,##0.0000"/>
    <numFmt numFmtId="206" formatCode="0.0000_ "/>
    <numFmt numFmtId="207" formatCode="##0.00&quot;(Ｇbyte)&quot;"/>
    <numFmt numFmtId="208" formatCode="0.00_);[Red]\(0.00\)"/>
    <numFmt numFmtId="209" formatCode="&quot;約&quot;##0&quot;万件&quot;"/>
    <numFmt numFmtId="210" formatCode="&quot;約&quot;0.00000&quot;秒/件&quot;"/>
    <numFmt numFmtId="211" formatCode="#,##0_ ;[Red]\-#,##0\ "/>
    <numFmt numFmtId="212" formatCode="&quot;約&quot;#0&quot;分&quot;"/>
    <numFmt numFmtId="213" formatCode="#,##0.0&quot;MB&quot;"/>
    <numFmt numFmtId="214" formatCode="&quot;約&quot;#0.0&quot;秒&quot;"/>
    <numFmt numFmtId="215" formatCode="##.#0&quot;(ｈ)&quot;\ "/>
    <numFmt numFmtId="216" formatCode="0.0_);[Red]\(0.0\)"/>
    <numFmt numFmtId="217" formatCode="##.0&quot;(M/bps)&quot;\ "/>
    <numFmt numFmtId="218" formatCode="#,##0.000&quot;（Mbyte)&quot;"/>
    <numFmt numFmtId="219" formatCode="&quot;約&quot;0.000000&quot;秒/件&quot;"/>
    <numFmt numFmtId="220" formatCode="0.000000"/>
    <numFmt numFmtId="221" formatCode="&quot;約&quot;#0.000&quot;秒&quot;"/>
    <numFmt numFmtId="222" formatCode="&quot;約&quot;#0.00&quot;秒&quot;"/>
    <numFmt numFmtId="223" formatCode="&quot;&quot;#,##0&quot;件&quot;"/>
    <numFmt numFmtId="224" formatCode="&quot;約&quot;#,##0&quot;秒&quot;"/>
    <numFmt numFmtId="225" formatCode="&quot;約&quot;#0.0&quot;分&quot;"/>
    <numFmt numFmtId="226" formatCode="##0.00&quot;(Mbyte)&quot;"/>
    <numFmt numFmtId="227" formatCode="#,##0.00&quot;MB&quot;"/>
    <numFmt numFmtId="228" formatCode="#0.00&quot;秒&quot;"/>
    <numFmt numFmtId="229" formatCode="&quot;約&quot;#&quot;分&quot;"/>
    <numFmt numFmtId="230" formatCode="#0.0000&quot;秒&quot;"/>
    <numFmt numFmtId="231" formatCode="&quot;約&quot;#,##0.00&quot;秒&quot;"/>
    <numFmt numFmtId="232" formatCode="&quot;約&quot;##0.00&quot;秒&quot;"/>
    <numFmt numFmtId="233" formatCode="0.0%"/>
    <numFmt numFmtId="234" formatCode="0;0;\ "/>
    <numFmt numFmtId="235" formatCode="0_ "/>
  </numFmts>
  <fonts count="5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7.5"/>
      <name val="ＭＳ 明朝"/>
      <family val="1"/>
    </font>
    <font>
      <sz val="7.5"/>
      <name val="ＭＳ ゴシック"/>
      <family val="3"/>
    </font>
    <font>
      <b/>
      <sz val="10"/>
      <name val="MS UI Gothic"/>
      <family val="3"/>
    </font>
    <font>
      <sz val="9"/>
      <name val="ＭＳ 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6"/>
      <name val="ＭＳ 明朝"/>
      <family val="1"/>
    </font>
    <font>
      <sz val="7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</borders>
  <cellStyleXfs count="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81" fontId="8" fillId="0" borderId="0" applyFill="0" applyBorder="0" applyAlignment="0"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0">
      <alignment horizontal="left"/>
      <protection/>
    </xf>
    <xf numFmtId="38" fontId="11" fillId="20" borderId="0" applyNumberFormat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0" fontId="11" fillId="21" borderId="3" applyNumberFormat="0" applyBorder="0" applyAlignment="0" applyProtection="0"/>
    <xf numFmtId="182" fontId="13" fillId="0" borderId="0">
      <alignment/>
      <protection/>
    </xf>
    <xf numFmtId="0" fontId="9" fillId="0" borderId="0">
      <alignment/>
      <protection/>
    </xf>
    <xf numFmtId="10" fontId="9" fillId="0" borderId="0" applyFont="0" applyFill="0" applyBorder="0" applyAlignment="0" applyProtection="0"/>
    <xf numFmtId="4" fontId="10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/>
      <protection/>
    </xf>
    <xf numFmtId="0" fontId="17" fillId="0" borderId="0">
      <alignment horizontal="center"/>
      <protection/>
    </xf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18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28" borderId="4" applyNumberFormat="0" applyAlignment="0" applyProtection="0"/>
    <xf numFmtId="0" fontId="44" fillId="29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7" fillId="32" borderId="7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3" fillId="32" borderId="12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3" borderId="7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56" fillId="34" borderId="0" applyNumberFormat="0" applyBorder="0" applyAlignment="0" applyProtection="0"/>
  </cellStyleXfs>
  <cellXfs count="171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6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5" xfId="0" applyFont="1" applyBorder="1" applyAlignment="1">
      <alignment horizontal="distributed"/>
    </xf>
    <xf numFmtId="0" fontId="4" fillId="0" borderId="14" xfId="0" applyFont="1" applyBorder="1" applyAlignment="1">
      <alignment horizontal="distributed"/>
    </xf>
    <xf numFmtId="0" fontId="7" fillId="0" borderId="0" xfId="0" applyFont="1" applyAlignment="1">
      <alignment vertical="top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distributed" vertical="center"/>
    </xf>
    <xf numFmtId="176" fontId="5" fillId="0" borderId="19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distributed" vertical="center"/>
    </xf>
    <xf numFmtId="177" fontId="4" fillId="0" borderId="19" xfId="0" applyNumberFormat="1" applyFont="1" applyFill="1" applyBorder="1" applyAlignment="1">
      <alignment vertical="center"/>
    </xf>
    <xf numFmtId="179" fontId="4" fillId="0" borderId="19" xfId="0" applyNumberFormat="1" applyFont="1" applyFill="1" applyBorder="1" applyAlignment="1">
      <alignment vertical="center"/>
    </xf>
    <xf numFmtId="179" fontId="4" fillId="0" borderId="18" xfId="0" applyNumberFormat="1" applyFont="1" applyFill="1" applyBorder="1" applyAlignment="1">
      <alignment vertical="center"/>
    </xf>
    <xf numFmtId="176" fontId="4" fillId="0" borderId="19" xfId="0" applyNumberFormat="1" applyFont="1" applyFill="1" applyBorder="1" applyAlignment="1">
      <alignment vertical="center"/>
    </xf>
    <xf numFmtId="176" fontId="4" fillId="0" borderId="18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0" fontId="19" fillId="0" borderId="0" xfId="0" applyFont="1" applyFill="1" applyAlignment="1">
      <alignment horizontal="right" vertical="top"/>
    </xf>
    <xf numFmtId="0" fontId="4" fillId="0" borderId="17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textRotation="255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top"/>
    </xf>
    <xf numFmtId="0" fontId="20" fillId="0" borderId="0" xfId="0" applyFont="1" applyFill="1" applyAlignment="1">
      <alignment horizontal="right" vertical="top"/>
    </xf>
    <xf numFmtId="0" fontId="21" fillId="0" borderId="0" xfId="0" applyFont="1" applyAlignment="1">
      <alignment horizontal="right"/>
    </xf>
    <xf numFmtId="178" fontId="4" fillId="0" borderId="19" xfId="0" applyNumberFormat="1" applyFont="1" applyBorder="1" applyAlignment="1">
      <alignment/>
    </xf>
    <xf numFmtId="178" fontId="4" fillId="0" borderId="18" xfId="0" applyNumberFormat="1" applyFont="1" applyBorder="1" applyAlignment="1">
      <alignment/>
    </xf>
    <xf numFmtId="0" fontId="5" fillId="0" borderId="15" xfId="0" applyFont="1" applyBorder="1" applyAlignment="1">
      <alignment horizontal="distributed"/>
    </xf>
    <xf numFmtId="0" fontId="5" fillId="0" borderId="0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178" fontId="4" fillId="0" borderId="19" xfId="0" applyNumberFormat="1" applyFont="1" applyFill="1" applyBorder="1" applyAlignment="1">
      <alignment/>
    </xf>
    <xf numFmtId="0" fontId="22" fillId="0" borderId="15" xfId="0" applyFont="1" applyFill="1" applyBorder="1" applyAlignment="1">
      <alignment horizontal="distributed" vertical="center"/>
    </xf>
    <xf numFmtId="180" fontId="4" fillId="0" borderId="19" xfId="0" applyNumberFormat="1" applyFont="1" applyFill="1" applyBorder="1" applyAlignment="1">
      <alignment vertical="center"/>
    </xf>
    <xf numFmtId="178" fontId="4" fillId="0" borderId="18" xfId="0" applyNumberFormat="1" applyFont="1" applyFill="1" applyBorder="1" applyAlignment="1">
      <alignment vertical="center"/>
    </xf>
    <xf numFmtId="178" fontId="4" fillId="0" borderId="19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180" fontId="5" fillId="0" borderId="19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178" fontId="5" fillId="0" borderId="19" xfId="0" applyNumberFormat="1" applyFont="1" applyFill="1" applyBorder="1" applyAlignment="1">
      <alignment/>
    </xf>
    <xf numFmtId="178" fontId="5" fillId="0" borderId="18" xfId="0" applyNumberFormat="1" applyFont="1" applyFill="1" applyBorder="1" applyAlignment="1">
      <alignment/>
    </xf>
    <xf numFmtId="178" fontId="4" fillId="0" borderId="18" xfId="0" applyNumberFormat="1" applyFont="1" applyFill="1" applyBorder="1" applyAlignment="1">
      <alignment/>
    </xf>
    <xf numFmtId="180" fontId="4" fillId="0" borderId="19" xfId="0" applyNumberFormat="1" applyFont="1" applyFill="1" applyBorder="1" applyAlignment="1">
      <alignment/>
    </xf>
    <xf numFmtId="178" fontId="4" fillId="0" borderId="19" xfId="0" applyNumberFormat="1" applyFont="1" applyFill="1" applyBorder="1" applyAlignment="1">
      <alignment horizontal="right"/>
    </xf>
    <xf numFmtId="178" fontId="4" fillId="0" borderId="18" xfId="0" applyNumberFormat="1" applyFont="1" applyFill="1" applyBorder="1" applyAlignment="1">
      <alignment horizontal="right"/>
    </xf>
    <xf numFmtId="180" fontId="4" fillId="0" borderId="18" xfId="0" applyNumberFormat="1" applyFont="1" applyFill="1" applyBorder="1" applyAlignment="1">
      <alignment/>
    </xf>
    <xf numFmtId="180" fontId="4" fillId="0" borderId="21" xfId="0" applyNumberFormat="1" applyFont="1" applyFill="1" applyBorder="1" applyAlignment="1">
      <alignment/>
    </xf>
    <xf numFmtId="180" fontId="4" fillId="0" borderId="22" xfId="0" applyNumberFormat="1" applyFont="1" applyFill="1" applyBorder="1" applyAlignment="1">
      <alignment/>
    </xf>
    <xf numFmtId="178" fontId="4" fillId="0" borderId="21" xfId="0" applyNumberFormat="1" applyFont="1" applyFill="1" applyBorder="1" applyAlignment="1">
      <alignment/>
    </xf>
    <xf numFmtId="176" fontId="5" fillId="35" borderId="19" xfId="0" applyNumberFormat="1" applyFont="1" applyFill="1" applyBorder="1" applyAlignment="1">
      <alignment vertical="center"/>
    </xf>
    <xf numFmtId="176" fontId="5" fillId="35" borderId="15" xfId="0" applyNumberFormat="1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vertical="center"/>
    </xf>
    <xf numFmtId="177" fontId="5" fillId="0" borderId="19" xfId="0" applyNumberFormat="1" applyFont="1" applyFill="1" applyBorder="1" applyAlignment="1">
      <alignment vertical="center"/>
    </xf>
    <xf numFmtId="179" fontId="5" fillId="0" borderId="19" xfId="0" applyNumberFormat="1" applyFont="1" applyFill="1" applyBorder="1" applyAlignment="1">
      <alignment vertical="center"/>
    </xf>
    <xf numFmtId="179" fontId="5" fillId="0" borderId="18" xfId="0" applyNumberFormat="1" applyFont="1" applyFill="1" applyBorder="1" applyAlignment="1">
      <alignment vertical="center"/>
    </xf>
    <xf numFmtId="176" fontId="4" fillId="35" borderId="19" xfId="0" applyNumberFormat="1" applyFont="1" applyFill="1" applyBorder="1" applyAlignment="1">
      <alignment vertical="center"/>
    </xf>
    <xf numFmtId="176" fontId="4" fillId="35" borderId="15" xfId="0" applyNumberFormat="1" applyFont="1" applyFill="1" applyBorder="1" applyAlignment="1">
      <alignment vertical="center"/>
    </xf>
    <xf numFmtId="180" fontId="5" fillId="35" borderId="19" xfId="0" applyNumberFormat="1" applyFont="1" applyFill="1" applyBorder="1" applyAlignment="1">
      <alignment horizontal="right" vertical="center"/>
    </xf>
    <xf numFmtId="180" fontId="5" fillId="0" borderId="19" xfId="0" applyNumberFormat="1" applyFont="1" applyFill="1" applyBorder="1" applyAlignment="1">
      <alignment horizontal="right" vertical="center"/>
    </xf>
    <xf numFmtId="176" fontId="4" fillId="35" borderId="19" xfId="0" applyNumberFormat="1" applyFont="1" applyFill="1" applyBorder="1" applyAlignment="1">
      <alignment vertical="center"/>
    </xf>
    <xf numFmtId="0" fontId="4" fillId="35" borderId="0" xfId="0" applyFont="1" applyFill="1" applyAlignment="1">
      <alignment vertical="center"/>
    </xf>
    <xf numFmtId="180" fontId="4" fillId="35" borderId="19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vertical="center"/>
    </xf>
    <xf numFmtId="180" fontId="4" fillId="0" borderId="19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15" xfId="0" applyFont="1" applyFill="1" applyBorder="1" applyAlignment="1">
      <alignment vertical="center"/>
    </xf>
    <xf numFmtId="176" fontId="4" fillId="0" borderId="19" xfId="0" applyNumberFormat="1" applyFont="1" applyFill="1" applyBorder="1" applyAlignment="1">
      <alignment vertical="center" shrinkToFit="1"/>
    </xf>
    <xf numFmtId="176" fontId="4" fillId="0" borderId="19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35" borderId="19" xfId="0" applyNumberFormat="1" applyFont="1" applyFill="1" applyBorder="1" applyAlignment="1">
      <alignment horizontal="right" vertical="center"/>
    </xf>
    <xf numFmtId="0" fontId="5" fillId="0" borderId="19" xfId="0" applyNumberFormat="1" applyFont="1" applyFill="1" applyBorder="1" applyAlignment="1">
      <alignment horizontal="right" vertical="center"/>
    </xf>
    <xf numFmtId="0" fontId="4" fillId="0" borderId="19" xfId="0" applyNumberFormat="1" applyFont="1" applyFill="1" applyBorder="1" applyAlignment="1">
      <alignment horizontal="right" vertical="center"/>
    </xf>
    <xf numFmtId="176" fontId="5" fillId="35" borderId="19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6" fontId="4" fillId="35" borderId="21" xfId="0" applyNumberFormat="1" applyFont="1" applyFill="1" applyBorder="1" applyAlignment="1">
      <alignment vertical="center"/>
    </xf>
    <xf numFmtId="176" fontId="4" fillId="35" borderId="21" xfId="0" applyNumberFormat="1" applyFont="1" applyFill="1" applyBorder="1" applyAlignment="1">
      <alignment vertical="center"/>
    </xf>
    <xf numFmtId="180" fontId="4" fillId="35" borderId="21" xfId="0" applyNumberFormat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180" fontId="4" fillId="0" borderId="21" xfId="0" applyNumberFormat="1" applyFont="1" applyFill="1" applyBorder="1" applyAlignment="1">
      <alignment vertical="center"/>
    </xf>
    <xf numFmtId="176" fontId="4" fillId="0" borderId="21" xfId="0" applyNumberFormat="1" applyFont="1" applyFill="1" applyBorder="1" applyAlignment="1">
      <alignment vertical="center" shrinkToFit="1"/>
    </xf>
    <xf numFmtId="177" fontId="4" fillId="0" borderId="21" xfId="0" applyNumberFormat="1" applyFont="1" applyFill="1" applyBorder="1" applyAlignment="1">
      <alignment vertical="center"/>
    </xf>
    <xf numFmtId="179" fontId="4" fillId="0" borderId="21" xfId="0" applyNumberFormat="1" applyFont="1" applyFill="1" applyBorder="1" applyAlignment="1">
      <alignment vertical="center"/>
    </xf>
    <xf numFmtId="179" fontId="4" fillId="0" borderId="22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vertical="center"/>
    </xf>
    <xf numFmtId="0" fontId="4" fillId="0" borderId="19" xfId="0" applyNumberFormat="1" applyFont="1" applyFill="1" applyBorder="1" applyAlignment="1">
      <alignment vertical="center"/>
    </xf>
    <xf numFmtId="178" fontId="4" fillId="0" borderId="15" xfId="0" applyNumberFormat="1" applyFont="1" applyFill="1" applyBorder="1" applyAlignment="1">
      <alignment vertical="center"/>
    </xf>
    <xf numFmtId="176" fontId="4" fillId="0" borderId="21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176" fontId="4" fillId="0" borderId="22" xfId="0" applyNumberFormat="1" applyFont="1" applyFill="1" applyBorder="1" applyAlignment="1">
      <alignment vertical="center"/>
    </xf>
    <xf numFmtId="176" fontId="4" fillId="0" borderId="23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177" fontId="4" fillId="0" borderId="18" xfId="0" applyNumberFormat="1" applyFont="1" applyFill="1" applyBorder="1" applyAlignment="1">
      <alignment vertical="center"/>
    </xf>
    <xf numFmtId="180" fontId="5" fillId="0" borderId="0" xfId="0" applyNumberFormat="1" applyFont="1" applyFill="1" applyAlignment="1">
      <alignment vertical="center"/>
    </xf>
    <xf numFmtId="177" fontId="5" fillId="0" borderId="15" xfId="0" applyNumberFormat="1" applyFont="1" applyFill="1" applyBorder="1" applyAlignment="1">
      <alignment vertical="center"/>
    </xf>
    <xf numFmtId="180" fontId="4" fillId="0" borderId="0" xfId="0" applyNumberFormat="1" applyFont="1" applyFill="1" applyAlignment="1">
      <alignment vertical="center"/>
    </xf>
    <xf numFmtId="177" fontId="4" fillId="0" borderId="15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80" fontId="4" fillId="0" borderId="21" xfId="0" applyNumberFormat="1" applyFont="1" applyFill="1" applyBorder="1" applyAlignment="1">
      <alignment vertical="center"/>
    </xf>
    <xf numFmtId="194" fontId="4" fillId="0" borderId="14" xfId="0" applyNumberFormat="1" applyFont="1" applyFill="1" applyBorder="1" applyAlignment="1">
      <alignment vertical="center"/>
    </xf>
    <xf numFmtId="179" fontId="4" fillId="0" borderId="23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horizontal="right" vertical="center"/>
    </xf>
    <xf numFmtId="180" fontId="4" fillId="0" borderId="21" xfId="0" applyNumberFormat="1" applyFont="1" applyFill="1" applyBorder="1" applyAlignment="1">
      <alignment horizontal="right"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180" fontId="4" fillId="0" borderId="23" xfId="0" applyNumberFormat="1" applyFont="1" applyFill="1" applyBorder="1" applyAlignment="1">
      <alignment vertical="center"/>
    </xf>
    <xf numFmtId="180" fontId="4" fillId="0" borderId="19" xfId="0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194" fontId="4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distributed" vertical="center" indent="1"/>
    </xf>
    <xf numFmtId="0" fontId="4" fillId="0" borderId="30" xfId="0" applyFont="1" applyFill="1" applyBorder="1" applyAlignment="1">
      <alignment horizontal="distributed" vertical="center" indent="1"/>
    </xf>
    <xf numFmtId="0" fontId="4" fillId="0" borderId="2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distributed" vertical="center" indent="1"/>
    </xf>
    <xf numFmtId="0" fontId="4" fillId="0" borderId="29" xfId="0" applyFont="1" applyFill="1" applyBorder="1" applyAlignment="1">
      <alignment horizontal="center" vertical="center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Followed Hyperlink" xfId="81"/>
    <cellStyle name="良い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L31"/>
  <sheetViews>
    <sheetView tabSelected="1" zoomScale="150" zoomScaleNormal="150" zoomScalePageLayoutView="0" workbookViewId="0" topLeftCell="A1">
      <selection activeCell="H6" sqref="H6"/>
    </sheetView>
  </sheetViews>
  <sheetFormatPr defaultColWidth="9.00390625" defaultRowHeight="13.5"/>
  <cols>
    <col min="1" max="1" width="9.875" style="1" customWidth="1"/>
    <col min="2" max="7" width="6.00390625" style="1" customWidth="1"/>
    <col min="8" max="11" width="9.00390625" style="1" customWidth="1"/>
    <col min="12" max="12" width="9.00390625" style="3" customWidth="1"/>
    <col min="13" max="16384" width="9.00390625" style="1" customWidth="1"/>
  </cols>
  <sheetData>
    <row r="1" spans="1:4" s="7" customFormat="1" ht="15.75" customHeight="1">
      <c r="A1" s="10" t="s">
        <v>80</v>
      </c>
      <c r="B1" s="6"/>
      <c r="C1" s="6"/>
      <c r="D1" s="6"/>
    </row>
    <row r="2" spans="1:12" ht="11.25" customHeight="1">
      <c r="A2" s="4" t="s">
        <v>52</v>
      </c>
      <c r="B2" s="4"/>
      <c r="C2" s="4"/>
      <c r="D2" s="4"/>
      <c r="G2" s="44" t="s">
        <v>100</v>
      </c>
      <c r="L2" s="1"/>
    </row>
    <row r="3" spans="1:7" ht="11.25" customHeight="1">
      <c r="A3" s="152" t="s">
        <v>83</v>
      </c>
      <c r="B3" s="154" t="s">
        <v>84</v>
      </c>
      <c r="C3" s="154"/>
      <c r="D3" s="154"/>
      <c r="E3" s="154" t="s">
        <v>85</v>
      </c>
      <c r="F3" s="154"/>
      <c r="G3" s="155"/>
    </row>
    <row r="4" spans="1:7" ht="21">
      <c r="A4" s="153"/>
      <c r="B4" s="2" t="s">
        <v>86</v>
      </c>
      <c r="C4" s="2" t="s">
        <v>87</v>
      </c>
      <c r="D4" s="11" t="s">
        <v>88</v>
      </c>
      <c r="E4" s="2" t="s">
        <v>86</v>
      </c>
      <c r="F4" s="2" t="s">
        <v>87</v>
      </c>
      <c r="G4" s="12" t="s">
        <v>88</v>
      </c>
    </row>
    <row r="5" spans="1:7" ht="19.5" customHeight="1">
      <c r="A5" s="8" t="s">
        <v>95</v>
      </c>
      <c r="B5" s="51">
        <v>120</v>
      </c>
      <c r="C5" s="45">
        <v>8311</v>
      </c>
      <c r="D5" s="45">
        <v>707</v>
      </c>
      <c r="E5" s="45">
        <v>420</v>
      </c>
      <c r="F5" s="45">
        <v>78495</v>
      </c>
      <c r="G5" s="46">
        <v>4708</v>
      </c>
    </row>
    <row r="6" spans="1:12" s="48" customFormat="1" ht="19.5" customHeight="1">
      <c r="A6" s="47" t="s">
        <v>99</v>
      </c>
      <c r="B6" s="61">
        <v>118</v>
      </c>
      <c r="C6" s="61">
        <v>7798</v>
      </c>
      <c r="D6" s="61">
        <v>665</v>
      </c>
      <c r="E6" s="61">
        <v>415</v>
      </c>
      <c r="F6" s="61">
        <v>76047</v>
      </c>
      <c r="G6" s="62">
        <v>4617</v>
      </c>
      <c r="L6" s="41"/>
    </row>
    <row r="7" spans="1:7" ht="19.5" customHeight="1">
      <c r="A7" s="8" t="s">
        <v>3</v>
      </c>
      <c r="B7" s="51">
        <v>11</v>
      </c>
      <c r="C7" s="51">
        <v>600</v>
      </c>
      <c r="D7" s="51">
        <v>53</v>
      </c>
      <c r="E7" s="51">
        <v>5</v>
      </c>
      <c r="F7" s="51">
        <v>1637</v>
      </c>
      <c r="G7" s="63">
        <v>79</v>
      </c>
    </row>
    <row r="8" spans="1:7" ht="14.25" customHeight="1">
      <c r="A8" s="8" t="s">
        <v>4</v>
      </c>
      <c r="B8" s="64">
        <v>0</v>
      </c>
      <c r="C8" s="64">
        <v>0</v>
      </c>
      <c r="D8" s="64">
        <v>0</v>
      </c>
      <c r="E8" s="51">
        <v>17</v>
      </c>
      <c r="F8" s="51">
        <v>3293</v>
      </c>
      <c r="G8" s="63">
        <v>188</v>
      </c>
    </row>
    <row r="9" spans="1:7" ht="14.25" customHeight="1">
      <c r="A9" s="8" t="s">
        <v>5</v>
      </c>
      <c r="B9" s="64">
        <v>0</v>
      </c>
      <c r="C9" s="64">
        <v>0</v>
      </c>
      <c r="D9" s="64">
        <v>0</v>
      </c>
      <c r="E9" s="51">
        <v>44</v>
      </c>
      <c r="F9" s="51">
        <v>9521</v>
      </c>
      <c r="G9" s="63">
        <v>570</v>
      </c>
    </row>
    <row r="10" spans="1:7" ht="14.25" customHeight="1">
      <c r="A10" s="8" t="s">
        <v>6</v>
      </c>
      <c r="B10" s="51">
        <v>7</v>
      </c>
      <c r="C10" s="51">
        <v>814</v>
      </c>
      <c r="D10" s="51">
        <v>60</v>
      </c>
      <c r="E10" s="51">
        <v>32</v>
      </c>
      <c r="F10" s="51">
        <v>4821</v>
      </c>
      <c r="G10" s="63">
        <v>309</v>
      </c>
    </row>
    <row r="11" spans="1:7" ht="14.25" customHeight="1">
      <c r="A11" s="8" t="s">
        <v>7</v>
      </c>
      <c r="B11" s="51">
        <v>14</v>
      </c>
      <c r="C11" s="51">
        <v>1527</v>
      </c>
      <c r="D11" s="51">
        <v>112</v>
      </c>
      <c r="E11" s="51">
        <v>5</v>
      </c>
      <c r="F11" s="51">
        <v>814</v>
      </c>
      <c r="G11" s="63">
        <v>51</v>
      </c>
    </row>
    <row r="12" spans="1:7" ht="14.25" customHeight="1">
      <c r="A12" s="8" t="s">
        <v>8</v>
      </c>
      <c r="B12" s="51">
        <v>3</v>
      </c>
      <c r="C12" s="64">
        <v>0</v>
      </c>
      <c r="D12" s="64">
        <v>0</v>
      </c>
      <c r="E12" s="51">
        <v>40</v>
      </c>
      <c r="F12" s="51">
        <v>7020</v>
      </c>
      <c r="G12" s="63">
        <v>446</v>
      </c>
    </row>
    <row r="13" spans="1:7" ht="14.25" customHeight="1">
      <c r="A13" s="8" t="s">
        <v>9</v>
      </c>
      <c r="B13" s="64">
        <v>0</v>
      </c>
      <c r="C13" s="64">
        <v>0</v>
      </c>
      <c r="D13" s="64">
        <v>0</v>
      </c>
      <c r="E13" s="51">
        <v>29</v>
      </c>
      <c r="F13" s="51">
        <v>6957</v>
      </c>
      <c r="G13" s="63">
        <v>384</v>
      </c>
    </row>
    <row r="14" spans="1:7" ht="14.25" customHeight="1">
      <c r="A14" s="8" t="s">
        <v>10</v>
      </c>
      <c r="B14" s="51">
        <v>3</v>
      </c>
      <c r="C14" s="51">
        <v>218</v>
      </c>
      <c r="D14" s="51">
        <v>16</v>
      </c>
      <c r="E14" s="51">
        <v>9</v>
      </c>
      <c r="F14" s="51">
        <v>1719</v>
      </c>
      <c r="G14" s="63">
        <v>111</v>
      </c>
    </row>
    <row r="15" spans="1:7" ht="14.25" customHeight="1">
      <c r="A15" s="8" t="s">
        <v>11</v>
      </c>
      <c r="B15" s="51">
        <v>1</v>
      </c>
      <c r="C15" s="51">
        <v>50</v>
      </c>
      <c r="D15" s="51">
        <v>4</v>
      </c>
      <c r="E15" s="51">
        <v>10</v>
      </c>
      <c r="F15" s="51">
        <v>2725</v>
      </c>
      <c r="G15" s="63">
        <v>122</v>
      </c>
    </row>
    <row r="16" spans="1:7" ht="14.25" customHeight="1">
      <c r="A16" s="8" t="s">
        <v>12</v>
      </c>
      <c r="B16" s="64">
        <v>0</v>
      </c>
      <c r="C16" s="64">
        <v>0</v>
      </c>
      <c r="D16" s="64">
        <v>0</v>
      </c>
      <c r="E16" s="51">
        <v>10</v>
      </c>
      <c r="F16" s="51">
        <v>1724</v>
      </c>
      <c r="G16" s="63">
        <v>119</v>
      </c>
    </row>
    <row r="17" spans="1:7" ht="14.25" customHeight="1">
      <c r="A17" s="8" t="s">
        <v>81</v>
      </c>
      <c r="B17" s="64">
        <v>0</v>
      </c>
      <c r="C17" s="64">
        <v>0</v>
      </c>
      <c r="D17" s="64">
        <v>0</v>
      </c>
      <c r="E17" s="51">
        <v>9</v>
      </c>
      <c r="F17" s="51">
        <v>2368</v>
      </c>
      <c r="G17" s="63">
        <v>133</v>
      </c>
    </row>
    <row r="18" spans="1:7" ht="14.25" customHeight="1">
      <c r="A18" s="8" t="s">
        <v>13</v>
      </c>
      <c r="B18" s="51">
        <v>3</v>
      </c>
      <c r="C18" s="51">
        <v>80</v>
      </c>
      <c r="D18" s="51">
        <v>14</v>
      </c>
      <c r="E18" s="51">
        <v>10</v>
      </c>
      <c r="F18" s="51">
        <v>2314</v>
      </c>
      <c r="G18" s="63">
        <v>140</v>
      </c>
    </row>
    <row r="19" spans="1:7" ht="14.25" customHeight="1">
      <c r="A19" s="8" t="s">
        <v>14</v>
      </c>
      <c r="B19" s="51">
        <v>1</v>
      </c>
      <c r="C19" s="51">
        <v>164</v>
      </c>
      <c r="D19" s="51">
        <v>14</v>
      </c>
      <c r="E19" s="51">
        <v>9</v>
      </c>
      <c r="F19" s="51">
        <v>2026</v>
      </c>
      <c r="G19" s="63">
        <v>102</v>
      </c>
    </row>
    <row r="20" spans="1:7" ht="14.25" customHeight="1">
      <c r="A20" s="8" t="s">
        <v>15</v>
      </c>
      <c r="B20" s="64">
        <v>0</v>
      </c>
      <c r="C20" s="64">
        <v>0</v>
      </c>
      <c r="D20" s="64">
        <v>0</v>
      </c>
      <c r="E20" s="51">
        <v>8</v>
      </c>
      <c r="F20" s="51">
        <v>1349</v>
      </c>
      <c r="G20" s="63">
        <v>83</v>
      </c>
    </row>
    <row r="21" spans="1:7" ht="14.25" customHeight="1">
      <c r="A21" s="8" t="s">
        <v>16</v>
      </c>
      <c r="B21" s="51">
        <v>3</v>
      </c>
      <c r="C21" s="51">
        <v>261</v>
      </c>
      <c r="D21" s="51">
        <v>19</v>
      </c>
      <c r="E21" s="51">
        <v>3</v>
      </c>
      <c r="F21" s="51">
        <v>278</v>
      </c>
      <c r="G21" s="63">
        <v>23</v>
      </c>
    </row>
    <row r="22" spans="1:7" ht="14.25" customHeight="1">
      <c r="A22" s="8" t="s">
        <v>17</v>
      </c>
      <c r="B22" s="51">
        <v>4</v>
      </c>
      <c r="C22" s="51">
        <v>407</v>
      </c>
      <c r="D22" s="51">
        <v>20</v>
      </c>
      <c r="E22" s="51">
        <v>6</v>
      </c>
      <c r="F22" s="51">
        <v>1310</v>
      </c>
      <c r="G22" s="63">
        <v>68</v>
      </c>
    </row>
    <row r="23" spans="1:7" ht="14.25" customHeight="1">
      <c r="A23" s="8" t="s">
        <v>18</v>
      </c>
      <c r="B23" s="64">
        <v>0</v>
      </c>
      <c r="C23" s="64">
        <v>0</v>
      </c>
      <c r="D23" s="64">
        <v>0</v>
      </c>
      <c r="E23" s="51">
        <v>6</v>
      </c>
      <c r="F23" s="51">
        <v>1257</v>
      </c>
      <c r="G23" s="63">
        <v>69</v>
      </c>
    </row>
    <row r="24" spans="1:7" ht="14.25" customHeight="1">
      <c r="A24" s="8" t="s">
        <v>19</v>
      </c>
      <c r="B24" s="51">
        <v>3</v>
      </c>
      <c r="C24" s="51">
        <v>193</v>
      </c>
      <c r="D24" s="51">
        <v>14</v>
      </c>
      <c r="E24" s="51">
        <v>3</v>
      </c>
      <c r="F24" s="51">
        <v>291</v>
      </c>
      <c r="G24" s="63">
        <v>22</v>
      </c>
    </row>
    <row r="25" spans="1:7" ht="14.25" customHeight="1">
      <c r="A25" s="8" t="s">
        <v>20</v>
      </c>
      <c r="B25" s="64">
        <v>0</v>
      </c>
      <c r="C25" s="64">
        <v>0</v>
      </c>
      <c r="D25" s="64">
        <v>0</v>
      </c>
      <c r="E25" s="51">
        <v>2</v>
      </c>
      <c r="F25" s="65" t="s">
        <v>108</v>
      </c>
      <c r="G25" s="66" t="s">
        <v>90</v>
      </c>
    </row>
    <row r="26" spans="1:7" ht="14.25" customHeight="1">
      <c r="A26" s="8" t="s">
        <v>21</v>
      </c>
      <c r="B26" s="64">
        <v>0</v>
      </c>
      <c r="C26" s="64">
        <v>0</v>
      </c>
      <c r="D26" s="64">
        <v>0</v>
      </c>
      <c r="E26" s="51">
        <v>2</v>
      </c>
      <c r="F26" s="65" t="s">
        <v>108</v>
      </c>
      <c r="G26" s="66" t="s">
        <v>90</v>
      </c>
    </row>
    <row r="27" spans="1:7" ht="14.25" customHeight="1">
      <c r="A27" s="8" t="s">
        <v>22</v>
      </c>
      <c r="B27" s="51">
        <v>3</v>
      </c>
      <c r="C27" s="51">
        <v>135</v>
      </c>
      <c r="D27" s="51">
        <v>17</v>
      </c>
      <c r="E27" s="51">
        <v>2</v>
      </c>
      <c r="F27" s="65" t="s">
        <v>108</v>
      </c>
      <c r="G27" s="66" t="s">
        <v>90</v>
      </c>
    </row>
    <row r="28" spans="1:7" ht="14.25" customHeight="1">
      <c r="A28" s="8" t="s">
        <v>53</v>
      </c>
      <c r="B28" s="64">
        <v>0</v>
      </c>
      <c r="C28" s="64">
        <v>0</v>
      </c>
      <c r="D28" s="64">
        <v>0</v>
      </c>
      <c r="E28" s="64">
        <v>0</v>
      </c>
      <c r="F28" s="64">
        <v>0</v>
      </c>
      <c r="G28" s="67">
        <v>0</v>
      </c>
    </row>
    <row r="29" spans="1:7" ht="14.25" customHeight="1">
      <c r="A29" s="8" t="s">
        <v>23</v>
      </c>
      <c r="B29" s="51">
        <v>2</v>
      </c>
      <c r="C29" s="51">
        <v>47</v>
      </c>
      <c r="D29" s="51">
        <v>6</v>
      </c>
      <c r="E29" s="64">
        <v>0</v>
      </c>
      <c r="F29" s="64">
        <v>0</v>
      </c>
      <c r="G29" s="67">
        <v>0</v>
      </c>
    </row>
    <row r="30" spans="1:7" ht="14.25" customHeight="1">
      <c r="A30" s="9" t="s">
        <v>24</v>
      </c>
      <c r="B30" s="68">
        <v>0</v>
      </c>
      <c r="C30" s="68">
        <v>0</v>
      </c>
      <c r="D30" s="68">
        <v>0</v>
      </c>
      <c r="E30" s="68">
        <v>0</v>
      </c>
      <c r="F30" s="68">
        <v>0</v>
      </c>
      <c r="G30" s="69">
        <v>0</v>
      </c>
    </row>
    <row r="31" spans="1:2" ht="11.25" customHeight="1">
      <c r="A31" s="3" t="s">
        <v>54</v>
      </c>
      <c r="B31" s="3"/>
    </row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</sheetData>
  <sheetProtection/>
  <mergeCells count="3">
    <mergeCell ref="A3:A4"/>
    <mergeCell ref="B3:D3"/>
    <mergeCell ref="E3:G3"/>
  </mergeCells>
  <printOptions horizontalCentered="1"/>
  <pageMargins left="0.2755905511811024" right="0.2755905511811024" top="0.3937007874015748" bottom="0.5118110236220472" header="0.2755905511811024" footer="0.2362204724409449"/>
  <pageSetup firstPageNumber="38" useFirstPageNumber="1" horizontalDpi="600" verticalDpi="600" orientation="portrait" paperSize="9" scale="170" r:id="rId1"/>
  <headerFooter alignWithMargins="0">
    <oddFooter>&amp;C&amp;"ＭＳ 明朝,標準"&amp;9－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G33"/>
  <sheetViews>
    <sheetView zoomScale="150" zoomScaleNormal="150" zoomScalePageLayoutView="0" workbookViewId="0" topLeftCell="A2">
      <selection activeCell="H21" sqref="H21"/>
    </sheetView>
  </sheetViews>
  <sheetFormatPr defaultColWidth="9.00390625" defaultRowHeight="13.5"/>
  <cols>
    <col min="1" max="1" width="9.875" style="1" customWidth="1"/>
    <col min="2" max="5" width="6.00390625" style="1" customWidth="1"/>
    <col min="6" max="7" width="6.00390625" style="3" customWidth="1"/>
    <col min="8" max="12" width="9.00390625" style="1" customWidth="1"/>
    <col min="13" max="13" width="9.00390625" style="3" customWidth="1"/>
    <col min="14" max="16384" width="9.00390625" style="1" customWidth="1"/>
  </cols>
  <sheetData>
    <row r="1" spans="1:7" ht="12.75" customHeight="1">
      <c r="A1" s="152" t="s">
        <v>83</v>
      </c>
      <c r="B1" s="154" t="s">
        <v>84</v>
      </c>
      <c r="C1" s="154"/>
      <c r="D1" s="154"/>
      <c r="E1" s="154" t="s">
        <v>85</v>
      </c>
      <c r="F1" s="154"/>
      <c r="G1" s="155"/>
    </row>
    <row r="2" spans="1:7" ht="21">
      <c r="A2" s="153"/>
      <c r="B2" s="2" t="s">
        <v>86</v>
      </c>
      <c r="C2" s="2" t="s">
        <v>87</v>
      </c>
      <c r="D2" s="11" t="s">
        <v>88</v>
      </c>
      <c r="E2" s="2" t="s">
        <v>86</v>
      </c>
      <c r="F2" s="13" t="s">
        <v>87</v>
      </c>
      <c r="G2" s="50" t="s">
        <v>88</v>
      </c>
    </row>
    <row r="3" spans="1:7" ht="13.5" customHeight="1">
      <c r="A3" s="8" t="s">
        <v>25</v>
      </c>
      <c r="B3" s="51">
        <v>5</v>
      </c>
      <c r="C3" s="51">
        <v>71</v>
      </c>
      <c r="D3" s="51">
        <v>15</v>
      </c>
      <c r="E3" s="51">
        <v>2</v>
      </c>
      <c r="F3" s="65" t="s">
        <v>108</v>
      </c>
      <c r="G3" s="66" t="s">
        <v>108</v>
      </c>
    </row>
    <row r="4" spans="1:7" ht="13.5" customHeight="1">
      <c r="A4" s="8" t="s">
        <v>26</v>
      </c>
      <c r="B4" s="64">
        <v>0</v>
      </c>
      <c r="C4" s="64">
        <v>0</v>
      </c>
      <c r="D4" s="64">
        <v>0</v>
      </c>
      <c r="E4" s="51">
        <v>4</v>
      </c>
      <c r="F4" s="51">
        <v>430</v>
      </c>
      <c r="G4" s="63">
        <v>48</v>
      </c>
    </row>
    <row r="5" spans="1:7" ht="13.5" customHeight="1">
      <c r="A5" s="8" t="s">
        <v>27</v>
      </c>
      <c r="B5" s="51">
        <v>2</v>
      </c>
      <c r="C5" s="51">
        <v>82</v>
      </c>
      <c r="D5" s="51">
        <v>15</v>
      </c>
      <c r="E5" s="51">
        <v>1</v>
      </c>
      <c r="F5" s="65" t="s">
        <v>108</v>
      </c>
      <c r="G5" s="66" t="s">
        <v>108</v>
      </c>
    </row>
    <row r="6" spans="1:7" ht="13.5" customHeight="1">
      <c r="A6" s="8" t="s">
        <v>28</v>
      </c>
      <c r="B6" s="51">
        <v>8</v>
      </c>
      <c r="C6" s="51">
        <v>601</v>
      </c>
      <c r="D6" s="51">
        <v>52</v>
      </c>
      <c r="E6" s="51">
        <v>1</v>
      </c>
      <c r="F6" s="65" t="s">
        <v>108</v>
      </c>
      <c r="G6" s="66" t="s">
        <v>108</v>
      </c>
    </row>
    <row r="7" spans="1:7" ht="13.5" customHeight="1">
      <c r="A7" s="8" t="s">
        <v>29</v>
      </c>
      <c r="B7" s="51">
        <v>3</v>
      </c>
      <c r="C7" s="51">
        <v>118</v>
      </c>
      <c r="D7" s="51">
        <v>12</v>
      </c>
      <c r="E7" s="64">
        <v>0</v>
      </c>
      <c r="F7" s="64">
        <v>0</v>
      </c>
      <c r="G7" s="67">
        <v>0</v>
      </c>
    </row>
    <row r="8" spans="1:7" ht="13.5" customHeight="1">
      <c r="A8" s="8" t="s">
        <v>91</v>
      </c>
      <c r="B8" s="51">
        <v>4</v>
      </c>
      <c r="C8" s="51">
        <v>285</v>
      </c>
      <c r="D8" s="51">
        <v>38</v>
      </c>
      <c r="E8" s="51">
        <v>2</v>
      </c>
      <c r="F8" s="65" t="s">
        <v>108</v>
      </c>
      <c r="G8" s="66" t="s">
        <v>108</v>
      </c>
    </row>
    <row r="9" spans="1:7" ht="13.5" customHeight="1">
      <c r="A9" s="8" t="s">
        <v>30</v>
      </c>
      <c r="B9" s="51">
        <v>1</v>
      </c>
      <c r="C9" s="51">
        <v>59</v>
      </c>
      <c r="D9" s="51">
        <v>5</v>
      </c>
      <c r="E9" s="51">
        <v>1</v>
      </c>
      <c r="F9" s="65" t="s">
        <v>108</v>
      </c>
      <c r="G9" s="66" t="s">
        <v>108</v>
      </c>
    </row>
    <row r="10" spans="1:7" ht="13.5" customHeight="1">
      <c r="A10" s="8" t="s">
        <v>31</v>
      </c>
      <c r="B10" s="64">
        <v>0</v>
      </c>
      <c r="C10" s="64">
        <v>0</v>
      </c>
      <c r="D10" s="64">
        <v>0</v>
      </c>
      <c r="E10" s="51">
        <v>2</v>
      </c>
      <c r="F10" s="65" t="s">
        <v>108</v>
      </c>
      <c r="G10" s="66" t="s">
        <v>108</v>
      </c>
    </row>
    <row r="11" spans="1:7" ht="13.5" customHeight="1">
      <c r="A11" s="8" t="s">
        <v>32</v>
      </c>
      <c r="B11" s="64">
        <v>0</v>
      </c>
      <c r="C11" s="64">
        <v>0</v>
      </c>
      <c r="D11" s="64">
        <v>0</v>
      </c>
      <c r="E11" s="51">
        <v>1</v>
      </c>
      <c r="F11" s="65" t="s">
        <v>109</v>
      </c>
      <c r="G11" s="66" t="s">
        <v>109</v>
      </c>
    </row>
    <row r="12" spans="1:7" ht="13.5" customHeight="1">
      <c r="A12" s="8" t="s">
        <v>33</v>
      </c>
      <c r="B12" s="51">
        <v>4</v>
      </c>
      <c r="C12" s="51">
        <v>219</v>
      </c>
      <c r="D12" s="51">
        <v>18</v>
      </c>
      <c r="E12" s="51">
        <v>5</v>
      </c>
      <c r="F12" s="51">
        <v>702</v>
      </c>
      <c r="G12" s="63">
        <v>40</v>
      </c>
    </row>
    <row r="13" spans="1:7" ht="13.5" customHeight="1">
      <c r="A13" s="8" t="s">
        <v>34</v>
      </c>
      <c r="B13" s="64">
        <v>0</v>
      </c>
      <c r="C13" s="64">
        <v>0</v>
      </c>
      <c r="D13" s="64">
        <v>0</v>
      </c>
      <c r="E13" s="64">
        <v>0</v>
      </c>
      <c r="F13" s="64">
        <v>0</v>
      </c>
      <c r="G13" s="67">
        <v>0</v>
      </c>
    </row>
    <row r="14" spans="1:7" ht="13.5" customHeight="1">
      <c r="A14" s="8" t="s">
        <v>35</v>
      </c>
      <c r="B14" s="64">
        <v>0</v>
      </c>
      <c r="C14" s="64">
        <v>0</v>
      </c>
      <c r="D14" s="64">
        <v>0</v>
      </c>
      <c r="E14" s="64">
        <v>0</v>
      </c>
      <c r="F14" s="64">
        <v>0</v>
      </c>
      <c r="G14" s="67">
        <v>0</v>
      </c>
    </row>
    <row r="15" spans="1:7" ht="13.5" customHeight="1">
      <c r="A15" s="8" t="s">
        <v>36</v>
      </c>
      <c r="B15" s="64">
        <v>0</v>
      </c>
      <c r="C15" s="64">
        <v>0</v>
      </c>
      <c r="D15" s="64">
        <v>0</v>
      </c>
      <c r="E15" s="64">
        <v>0</v>
      </c>
      <c r="F15" s="64">
        <v>0</v>
      </c>
      <c r="G15" s="67">
        <v>0</v>
      </c>
    </row>
    <row r="16" spans="1:7" ht="13.5" customHeight="1">
      <c r="A16" s="8" t="s">
        <v>37</v>
      </c>
      <c r="B16" s="64">
        <v>0</v>
      </c>
      <c r="C16" s="64">
        <v>0</v>
      </c>
      <c r="D16" s="64">
        <v>0</v>
      </c>
      <c r="E16" s="51">
        <v>1</v>
      </c>
      <c r="F16" s="65" t="s">
        <v>109</v>
      </c>
      <c r="G16" s="66" t="s">
        <v>109</v>
      </c>
    </row>
    <row r="17" spans="1:7" ht="13.5" customHeight="1">
      <c r="A17" s="8" t="s">
        <v>38</v>
      </c>
      <c r="B17" s="64">
        <v>0</v>
      </c>
      <c r="C17" s="64">
        <v>0</v>
      </c>
      <c r="D17" s="64">
        <v>0</v>
      </c>
      <c r="E17" s="64">
        <v>0</v>
      </c>
      <c r="F17" s="64">
        <v>0</v>
      </c>
      <c r="G17" s="67">
        <v>0</v>
      </c>
    </row>
    <row r="18" spans="1:7" ht="13.5" customHeight="1">
      <c r="A18" s="8" t="s">
        <v>39</v>
      </c>
      <c r="B18" s="64">
        <v>0</v>
      </c>
      <c r="C18" s="64">
        <v>0</v>
      </c>
      <c r="D18" s="64">
        <v>0</v>
      </c>
      <c r="E18" s="64">
        <v>0</v>
      </c>
      <c r="F18" s="64">
        <v>0</v>
      </c>
      <c r="G18" s="67">
        <v>0</v>
      </c>
    </row>
    <row r="19" spans="1:7" ht="13.5" customHeight="1">
      <c r="A19" s="8" t="s">
        <v>40</v>
      </c>
      <c r="B19" s="51">
        <v>1</v>
      </c>
      <c r="C19" s="51">
        <v>36</v>
      </c>
      <c r="D19" s="51">
        <v>4</v>
      </c>
      <c r="E19" s="64">
        <v>0</v>
      </c>
      <c r="F19" s="64">
        <v>0</v>
      </c>
      <c r="G19" s="67">
        <v>0</v>
      </c>
    </row>
    <row r="20" spans="1:7" ht="13.5" customHeight="1">
      <c r="A20" s="8" t="s">
        <v>110</v>
      </c>
      <c r="B20" s="64">
        <v>0</v>
      </c>
      <c r="C20" s="64">
        <v>0</v>
      </c>
      <c r="D20" s="64">
        <v>0</v>
      </c>
      <c r="E20" s="64">
        <v>0</v>
      </c>
      <c r="F20" s="64">
        <v>0</v>
      </c>
      <c r="G20" s="67">
        <v>0</v>
      </c>
    </row>
    <row r="21" spans="1:7" ht="13.5" customHeight="1">
      <c r="A21" s="8" t="s">
        <v>41</v>
      </c>
      <c r="B21" s="64">
        <v>0</v>
      </c>
      <c r="C21" s="64">
        <v>0</v>
      </c>
      <c r="D21" s="64">
        <v>0</v>
      </c>
      <c r="E21" s="64">
        <v>0</v>
      </c>
      <c r="F21" s="64">
        <v>0</v>
      </c>
      <c r="G21" s="67">
        <v>0</v>
      </c>
    </row>
    <row r="22" spans="1:7" ht="13.5" customHeight="1">
      <c r="A22" s="8" t="s">
        <v>42</v>
      </c>
      <c r="B22" s="64">
        <v>0</v>
      </c>
      <c r="C22" s="64">
        <v>0</v>
      </c>
      <c r="D22" s="64">
        <v>0</v>
      </c>
      <c r="E22" s="64">
        <v>0</v>
      </c>
      <c r="F22" s="64">
        <v>0</v>
      </c>
      <c r="G22" s="67">
        <v>0</v>
      </c>
    </row>
    <row r="23" spans="1:7" ht="13.5" customHeight="1">
      <c r="A23" s="8" t="s">
        <v>43</v>
      </c>
      <c r="B23" s="51">
        <v>6</v>
      </c>
      <c r="C23" s="51">
        <v>417</v>
      </c>
      <c r="D23" s="51">
        <v>33</v>
      </c>
      <c r="E23" s="51">
        <v>23</v>
      </c>
      <c r="F23" s="51">
        <v>3860</v>
      </c>
      <c r="G23" s="63">
        <v>239</v>
      </c>
    </row>
    <row r="24" spans="1:7" ht="13.5" customHeight="1">
      <c r="A24" s="8" t="s">
        <v>44</v>
      </c>
      <c r="B24" s="51">
        <v>6</v>
      </c>
      <c r="C24" s="51">
        <v>288</v>
      </c>
      <c r="D24" s="51">
        <v>26</v>
      </c>
      <c r="E24" s="51">
        <v>1</v>
      </c>
      <c r="F24" s="65" t="s">
        <v>108</v>
      </c>
      <c r="G24" s="66" t="s">
        <v>108</v>
      </c>
    </row>
    <row r="25" spans="1:7" ht="13.5" customHeight="1">
      <c r="A25" s="8" t="s">
        <v>45</v>
      </c>
      <c r="B25" s="51">
        <v>8</v>
      </c>
      <c r="C25" s="51">
        <v>375</v>
      </c>
      <c r="D25" s="51">
        <v>33</v>
      </c>
      <c r="E25" s="64">
        <v>0</v>
      </c>
      <c r="F25" s="64">
        <v>0</v>
      </c>
      <c r="G25" s="67">
        <v>0</v>
      </c>
    </row>
    <row r="26" spans="1:7" ht="13.5" customHeight="1">
      <c r="A26" s="8" t="s">
        <v>46</v>
      </c>
      <c r="B26" s="51">
        <v>8</v>
      </c>
      <c r="C26" s="51">
        <v>394</v>
      </c>
      <c r="D26" s="51">
        <v>37</v>
      </c>
      <c r="E26" s="64">
        <v>0</v>
      </c>
      <c r="F26" s="64">
        <v>0</v>
      </c>
      <c r="G26" s="67">
        <v>0</v>
      </c>
    </row>
    <row r="27" spans="1:7" ht="13.5" customHeight="1">
      <c r="A27" s="8" t="s">
        <v>47</v>
      </c>
      <c r="B27" s="51">
        <v>1</v>
      </c>
      <c r="C27" s="51">
        <v>72</v>
      </c>
      <c r="D27" s="51">
        <v>6</v>
      </c>
      <c r="E27" s="64">
        <v>0</v>
      </c>
      <c r="F27" s="64">
        <v>0</v>
      </c>
      <c r="G27" s="67">
        <v>0</v>
      </c>
    </row>
    <row r="28" spans="1:7" ht="13.5" customHeight="1">
      <c r="A28" s="8" t="s">
        <v>48</v>
      </c>
      <c r="B28" s="64">
        <v>0</v>
      </c>
      <c r="C28" s="64">
        <v>0</v>
      </c>
      <c r="D28" s="64">
        <v>0</v>
      </c>
      <c r="E28" s="51">
        <v>12</v>
      </c>
      <c r="F28" s="51">
        <v>2205</v>
      </c>
      <c r="G28" s="63">
        <v>114</v>
      </c>
    </row>
    <row r="29" spans="1:7" ht="13.5" customHeight="1">
      <c r="A29" s="8" t="s">
        <v>49</v>
      </c>
      <c r="B29" s="51">
        <v>1</v>
      </c>
      <c r="C29" s="51">
        <v>54</v>
      </c>
      <c r="D29" s="51">
        <v>6</v>
      </c>
      <c r="E29" s="51">
        <v>4</v>
      </c>
      <c r="F29" s="51">
        <v>730</v>
      </c>
      <c r="G29" s="63">
        <v>42</v>
      </c>
    </row>
    <row r="30" spans="1:7" ht="13.5" customHeight="1">
      <c r="A30" s="8" t="s">
        <v>50</v>
      </c>
      <c r="B30" s="64">
        <v>0</v>
      </c>
      <c r="C30" s="64">
        <v>0</v>
      </c>
      <c r="D30" s="64">
        <v>0</v>
      </c>
      <c r="E30" s="51">
        <v>3</v>
      </c>
      <c r="F30" s="51">
        <v>577</v>
      </c>
      <c r="G30" s="63">
        <v>30</v>
      </c>
    </row>
    <row r="31" spans="1:7" ht="13.5" customHeight="1">
      <c r="A31" s="8" t="s">
        <v>82</v>
      </c>
      <c r="B31" s="51">
        <v>2</v>
      </c>
      <c r="C31" s="51">
        <v>231</v>
      </c>
      <c r="D31" s="51">
        <v>16</v>
      </c>
      <c r="E31" s="51">
        <v>2</v>
      </c>
      <c r="F31" s="65" t="s">
        <v>108</v>
      </c>
      <c r="G31" s="66" t="s">
        <v>108</v>
      </c>
    </row>
    <row r="32" spans="1:7" ht="22.5" customHeight="1">
      <c r="A32" s="8" t="s">
        <v>51</v>
      </c>
      <c r="B32" s="64">
        <v>0</v>
      </c>
      <c r="C32" s="64">
        <v>0</v>
      </c>
      <c r="D32" s="64">
        <v>0</v>
      </c>
      <c r="E32" s="51">
        <v>89</v>
      </c>
      <c r="F32" s="51">
        <v>13739</v>
      </c>
      <c r="G32" s="63">
        <v>910</v>
      </c>
    </row>
    <row r="33" spans="1:7" ht="4.5" customHeight="1">
      <c r="A33" s="5"/>
      <c r="B33" s="59"/>
      <c r="C33" s="59"/>
      <c r="D33" s="59"/>
      <c r="E33" s="59"/>
      <c r="F33" s="59"/>
      <c r="G33" s="60"/>
    </row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</sheetData>
  <sheetProtection/>
  <mergeCells count="3">
    <mergeCell ref="A1:A2"/>
    <mergeCell ref="B1:D1"/>
    <mergeCell ref="E1:G1"/>
  </mergeCells>
  <printOptions horizontalCentered="1"/>
  <pageMargins left="0.2755905511811024" right="0.2755905511811024" top="0.3937007874015748" bottom="0.5511811023622047" header="0.31496062992125984" footer="0.2362204724409449"/>
  <pageSetup firstPageNumber="39" useFirstPageNumber="1" horizontalDpi="600" verticalDpi="600" orientation="portrait" paperSize="9" scale="170" r:id="rId1"/>
  <headerFooter alignWithMargins="0">
    <oddFooter>&amp;C&amp;"ＭＳ 明朝,標準"&amp;9－ &amp;P 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M30"/>
  <sheetViews>
    <sheetView zoomScale="150" zoomScaleNormal="150" zoomScalePageLayoutView="0" workbookViewId="0" topLeftCell="A1">
      <selection activeCell="I4" sqref="I4"/>
    </sheetView>
  </sheetViews>
  <sheetFormatPr defaultColWidth="9.00390625" defaultRowHeight="13.5"/>
  <cols>
    <col min="1" max="1" width="9.875" style="1" customWidth="1"/>
    <col min="2" max="7" width="6.00390625" style="1" customWidth="1"/>
    <col min="8" max="12" width="9.00390625" style="1" customWidth="1"/>
    <col min="13" max="13" width="9.00390625" style="3" customWidth="1"/>
    <col min="14" max="16384" width="9.00390625" style="1" customWidth="1"/>
  </cols>
  <sheetData>
    <row r="1" spans="1:12" s="42" customFormat="1" ht="11.25" customHeight="1">
      <c r="A1" s="35" t="s">
        <v>94</v>
      </c>
      <c r="B1" s="35"/>
      <c r="C1" s="35"/>
      <c r="D1" s="35"/>
      <c r="E1" s="35"/>
      <c r="F1" s="35"/>
      <c r="G1" s="35"/>
      <c r="L1" s="43"/>
    </row>
    <row r="2" spans="1:7" ht="11.25" customHeight="1">
      <c r="A2" s="152" t="s">
        <v>83</v>
      </c>
      <c r="B2" s="154" t="s">
        <v>84</v>
      </c>
      <c r="C2" s="154"/>
      <c r="D2" s="154"/>
      <c r="E2" s="154" t="s">
        <v>85</v>
      </c>
      <c r="F2" s="154"/>
      <c r="G2" s="155"/>
    </row>
    <row r="3" spans="1:7" ht="21">
      <c r="A3" s="153"/>
      <c r="B3" s="2" t="s">
        <v>86</v>
      </c>
      <c r="C3" s="2" t="s">
        <v>87</v>
      </c>
      <c r="D3" s="11" t="s">
        <v>88</v>
      </c>
      <c r="E3" s="2" t="s">
        <v>86</v>
      </c>
      <c r="F3" s="2" t="s">
        <v>87</v>
      </c>
      <c r="G3" s="12" t="s">
        <v>88</v>
      </c>
    </row>
    <row r="4" spans="1:13" s="48" customFormat="1" ht="19.5" customHeight="1">
      <c r="A4" s="8" t="s">
        <v>95</v>
      </c>
      <c r="B4" s="51">
        <v>12</v>
      </c>
      <c r="C4" s="51">
        <v>1976</v>
      </c>
      <c r="D4" s="51">
        <v>234</v>
      </c>
      <c r="E4" s="51">
        <v>15</v>
      </c>
      <c r="F4" s="51">
        <v>2049</v>
      </c>
      <c r="G4" s="63">
        <v>318</v>
      </c>
      <c r="M4" s="41"/>
    </row>
    <row r="5" spans="1:13" s="48" customFormat="1" ht="19.5" customHeight="1">
      <c r="A5" s="47" t="s">
        <v>99</v>
      </c>
      <c r="B5" s="61">
        <v>13</v>
      </c>
      <c r="C5" s="61">
        <v>2111</v>
      </c>
      <c r="D5" s="61">
        <v>273</v>
      </c>
      <c r="E5" s="61">
        <v>23</v>
      </c>
      <c r="F5" s="61">
        <v>3560</v>
      </c>
      <c r="G5" s="62">
        <v>534</v>
      </c>
      <c r="M5" s="41"/>
    </row>
    <row r="6" spans="1:7" ht="19.5" customHeight="1">
      <c r="A6" s="8" t="s">
        <v>3</v>
      </c>
      <c r="B6" s="51">
        <v>3</v>
      </c>
      <c r="C6" s="51">
        <v>614</v>
      </c>
      <c r="D6" s="51">
        <v>110</v>
      </c>
      <c r="E6" s="64">
        <v>0</v>
      </c>
      <c r="F6" s="64">
        <v>0</v>
      </c>
      <c r="G6" s="67">
        <v>0</v>
      </c>
    </row>
    <row r="7" spans="1:7" ht="14.25" customHeight="1">
      <c r="A7" s="8" t="s">
        <v>4</v>
      </c>
      <c r="B7" s="64">
        <v>0</v>
      </c>
      <c r="C7" s="64">
        <v>0</v>
      </c>
      <c r="D7" s="64">
        <v>0</v>
      </c>
      <c r="E7" s="51">
        <v>2</v>
      </c>
      <c r="F7" s="65" t="s">
        <v>89</v>
      </c>
      <c r="G7" s="66" t="s">
        <v>90</v>
      </c>
    </row>
    <row r="8" spans="1:7" ht="14.25" customHeight="1">
      <c r="A8" s="8" t="s">
        <v>5</v>
      </c>
      <c r="B8" s="64">
        <v>0</v>
      </c>
      <c r="C8" s="64">
        <v>0</v>
      </c>
      <c r="D8" s="64">
        <v>0</v>
      </c>
      <c r="E8" s="51">
        <v>3</v>
      </c>
      <c r="F8" s="65">
        <v>505</v>
      </c>
      <c r="G8" s="66">
        <v>66</v>
      </c>
    </row>
    <row r="9" spans="1:7" ht="14.25" customHeight="1">
      <c r="A9" s="8" t="s">
        <v>6</v>
      </c>
      <c r="B9" s="64">
        <v>0</v>
      </c>
      <c r="C9" s="64">
        <v>0</v>
      </c>
      <c r="D9" s="64">
        <v>0</v>
      </c>
      <c r="E9" s="64">
        <v>0</v>
      </c>
      <c r="F9" s="64">
        <v>0</v>
      </c>
      <c r="G9" s="67">
        <v>0</v>
      </c>
    </row>
    <row r="10" spans="1:7" ht="14.25" customHeight="1">
      <c r="A10" s="8" t="s">
        <v>7</v>
      </c>
      <c r="B10" s="64">
        <v>0</v>
      </c>
      <c r="C10" s="64">
        <v>0</v>
      </c>
      <c r="D10" s="64">
        <v>0</v>
      </c>
      <c r="E10" s="51">
        <v>1</v>
      </c>
      <c r="F10" s="65" t="s">
        <v>108</v>
      </c>
      <c r="G10" s="66" t="s">
        <v>90</v>
      </c>
    </row>
    <row r="11" spans="1:7" ht="14.25" customHeight="1">
      <c r="A11" s="8" t="s">
        <v>8</v>
      </c>
      <c r="B11" s="64">
        <v>0</v>
      </c>
      <c r="C11" s="64">
        <v>0</v>
      </c>
      <c r="D11" s="64">
        <v>0</v>
      </c>
      <c r="E11" s="51">
        <v>1</v>
      </c>
      <c r="F11" s="65" t="s">
        <v>108</v>
      </c>
      <c r="G11" s="66" t="s">
        <v>90</v>
      </c>
    </row>
    <row r="12" spans="1:7" ht="14.25" customHeight="1">
      <c r="A12" s="8" t="s">
        <v>9</v>
      </c>
      <c r="B12" s="64">
        <v>0</v>
      </c>
      <c r="C12" s="64">
        <v>0</v>
      </c>
      <c r="D12" s="64">
        <v>0</v>
      </c>
      <c r="E12" s="51">
        <v>4</v>
      </c>
      <c r="F12" s="65">
        <v>897</v>
      </c>
      <c r="G12" s="66">
        <v>91</v>
      </c>
    </row>
    <row r="13" spans="1:7" ht="14.25" customHeight="1">
      <c r="A13" s="8" t="s">
        <v>10</v>
      </c>
      <c r="B13" s="64">
        <v>0</v>
      </c>
      <c r="C13" s="64">
        <v>0</v>
      </c>
      <c r="D13" s="64">
        <v>0</v>
      </c>
      <c r="E13" s="64">
        <v>0</v>
      </c>
      <c r="F13" s="64">
        <v>0</v>
      </c>
      <c r="G13" s="67">
        <v>0</v>
      </c>
    </row>
    <row r="14" spans="1:7" ht="14.25" customHeight="1">
      <c r="A14" s="8" t="s">
        <v>11</v>
      </c>
      <c r="B14" s="64">
        <v>0</v>
      </c>
      <c r="C14" s="64">
        <v>0</v>
      </c>
      <c r="D14" s="64">
        <v>0</v>
      </c>
      <c r="E14" s="64">
        <v>0</v>
      </c>
      <c r="F14" s="64">
        <v>0</v>
      </c>
      <c r="G14" s="67">
        <v>0</v>
      </c>
    </row>
    <row r="15" spans="1:7" ht="14.25" customHeight="1">
      <c r="A15" s="8" t="s">
        <v>12</v>
      </c>
      <c r="B15" s="64">
        <v>0</v>
      </c>
      <c r="C15" s="64">
        <v>0</v>
      </c>
      <c r="D15" s="64">
        <v>0</v>
      </c>
      <c r="E15" s="51">
        <v>1</v>
      </c>
      <c r="F15" s="65" t="s">
        <v>108</v>
      </c>
      <c r="G15" s="66" t="s">
        <v>90</v>
      </c>
    </row>
    <row r="16" spans="1:7" ht="14.25" customHeight="1">
      <c r="A16" s="8" t="s">
        <v>81</v>
      </c>
      <c r="B16" s="64">
        <v>0</v>
      </c>
      <c r="C16" s="64">
        <v>0</v>
      </c>
      <c r="D16" s="64">
        <v>0</v>
      </c>
      <c r="E16" s="64">
        <v>0</v>
      </c>
      <c r="F16" s="64">
        <v>0</v>
      </c>
      <c r="G16" s="67">
        <v>0</v>
      </c>
    </row>
    <row r="17" spans="1:7" ht="14.25" customHeight="1">
      <c r="A17" s="8" t="s">
        <v>13</v>
      </c>
      <c r="B17" s="64">
        <v>0</v>
      </c>
      <c r="C17" s="64">
        <v>0</v>
      </c>
      <c r="D17" s="64">
        <v>0</v>
      </c>
      <c r="E17" s="64">
        <v>0</v>
      </c>
      <c r="F17" s="64">
        <v>0</v>
      </c>
      <c r="G17" s="67">
        <v>0</v>
      </c>
    </row>
    <row r="18" spans="1:7" ht="14.25" customHeight="1">
      <c r="A18" s="8" t="s">
        <v>14</v>
      </c>
      <c r="B18" s="64">
        <v>0</v>
      </c>
      <c r="C18" s="64">
        <v>0</v>
      </c>
      <c r="D18" s="64">
        <v>0</v>
      </c>
      <c r="E18" s="64">
        <v>0</v>
      </c>
      <c r="F18" s="64">
        <v>0</v>
      </c>
      <c r="G18" s="67">
        <v>0</v>
      </c>
    </row>
    <row r="19" spans="1:7" ht="14.25" customHeight="1">
      <c r="A19" s="8" t="s">
        <v>15</v>
      </c>
      <c r="B19" s="64">
        <v>0</v>
      </c>
      <c r="C19" s="64">
        <v>0</v>
      </c>
      <c r="D19" s="64">
        <v>0</v>
      </c>
      <c r="E19" s="51">
        <v>1</v>
      </c>
      <c r="F19" s="65" t="s">
        <v>108</v>
      </c>
      <c r="G19" s="66" t="s">
        <v>90</v>
      </c>
    </row>
    <row r="20" spans="1:7" ht="14.25" customHeight="1">
      <c r="A20" s="8" t="s">
        <v>16</v>
      </c>
      <c r="B20" s="64">
        <v>0</v>
      </c>
      <c r="C20" s="64">
        <v>0</v>
      </c>
      <c r="D20" s="64">
        <v>0</v>
      </c>
      <c r="E20" s="51">
        <v>1</v>
      </c>
      <c r="F20" s="65" t="s">
        <v>108</v>
      </c>
      <c r="G20" s="66" t="s">
        <v>90</v>
      </c>
    </row>
    <row r="21" spans="1:7" ht="14.25" customHeight="1">
      <c r="A21" s="8" t="s">
        <v>17</v>
      </c>
      <c r="B21" s="64">
        <v>0</v>
      </c>
      <c r="C21" s="64">
        <v>0</v>
      </c>
      <c r="D21" s="64">
        <v>0</v>
      </c>
      <c r="E21" s="64">
        <v>0</v>
      </c>
      <c r="F21" s="64">
        <v>0</v>
      </c>
      <c r="G21" s="67">
        <v>0</v>
      </c>
    </row>
    <row r="22" spans="1:7" ht="14.25" customHeight="1">
      <c r="A22" s="8" t="s">
        <v>18</v>
      </c>
      <c r="B22" s="64">
        <v>0</v>
      </c>
      <c r="C22" s="64">
        <v>0</v>
      </c>
      <c r="D22" s="64">
        <v>0</v>
      </c>
      <c r="E22" s="51">
        <v>1</v>
      </c>
      <c r="F22" s="65" t="s">
        <v>108</v>
      </c>
      <c r="G22" s="66" t="s">
        <v>90</v>
      </c>
    </row>
    <row r="23" spans="1:7" ht="14.25" customHeight="1">
      <c r="A23" s="8" t="s">
        <v>19</v>
      </c>
      <c r="B23" s="64">
        <v>0</v>
      </c>
      <c r="C23" s="64">
        <v>0</v>
      </c>
      <c r="D23" s="64">
        <v>0</v>
      </c>
      <c r="E23" s="64">
        <v>0</v>
      </c>
      <c r="F23" s="64">
        <v>0</v>
      </c>
      <c r="G23" s="67">
        <v>0</v>
      </c>
    </row>
    <row r="24" spans="1:7" ht="14.25" customHeight="1">
      <c r="A24" s="8" t="s">
        <v>20</v>
      </c>
      <c r="B24" s="64">
        <v>0</v>
      </c>
      <c r="C24" s="64">
        <v>0</v>
      </c>
      <c r="D24" s="64">
        <v>0</v>
      </c>
      <c r="E24" s="64">
        <v>0</v>
      </c>
      <c r="F24" s="64">
        <v>0</v>
      </c>
      <c r="G24" s="67">
        <v>0</v>
      </c>
    </row>
    <row r="25" spans="1:7" ht="14.25" customHeight="1">
      <c r="A25" s="8" t="s">
        <v>21</v>
      </c>
      <c r="B25" s="64">
        <v>0</v>
      </c>
      <c r="C25" s="64">
        <v>0</v>
      </c>
      <c r="D25" s="64">
        <v>0</v>
      </c>
      <c r="E25" s="64">
        <v>0</v>
      </c>
      <c r="F25" s="64">
        <v>0</v>
      </c>
      <c r="G25" s="67">
        <v>0</v>
      </c>
    </row>
    <row r="26" spans="1:7" ht="14.25" customHeight="1">
      <c r="A26" s="8" t="s">
        <v>22</v>
      </c>
      <c r="B26" s="64">
        <v>0</v>
      </c>
      <c r="C26" s="64">
        <v>0</v>
      </c>
      <c r="D26" s="64">
        <v>0</v>
      </c>
      <c r="E26" s="64">
        <v>0</v>
      </c>
      <c r="F26" s="64">
        <v>0</v>
      </c>
      <c r="G26" s="67">
        <v>0</v>
      </c>
    </row>
    <row r="27" spans="1:7" ht="14.25" customHeight="1">
      <c r="A27" s="8" t="s">
        <v>53</v>
      </c>
      <c r="B27" s="64">
        <v>0</v>
      </c>
      <c r="C27" s="64">
        <v>0</v>
      </c>
      <c r="D27" s="64">
        <v>0</v>
      </c>
      <c r="E27" s="64">
        <v>0</v>
      </c>
      <c r="F27" s="64">
        <v>0</v>
      </c>
      <c r="G27" s="67">
        <v>0</v>
      </c>
    </row>
    <row r="28" spans="1:7" ht="14.25" customHeight="1">
      <c r="A28" s="8" t="s">
        <v>23</v>
      </c>
      <c r="B28" s="64">
        <v>0</v>
      </c>
      <c r="C28" s="64">
        <v>0</v>
      </c>
      <c r="D28" s="64">
        <v>0</v>
      </c>
      <c r="E28" s="64">
        <v>0</v>
      </c>
      <c r="F28" s="64">
        <v>0</v>
      </c>
      <c r="G28" s="67">
        <v>0</v>
      </c>
    </row>
    <row r="29" spans="1:7" ht="14.25" customHeight="1">
      <c r="A29" s="9" t="s">
        <v>24</v>
      </c>
      <c r="B29" s="70">
        <v>1</v>
      </c>
      <c r="C29" s="70">
        <v>350</v>
      </c>
      <c r="D29" s="70">
        <v>32</v>
      </c>
      <c r="E29" s="68">
        <v>0</v>
      </c>
      <c r="F29" s="68">
        <v>0</v>
      </c>
      <c r="G29" s="69">
        <v>0</v>
      </c>
    </row>
    <row r="30" spans="1:2" ht="11.25" customHeight="1">
      <c r="A30" s="3" t="s">
        <v>54</v>
      </c>
      <c r="B30" s="3"/>
    </row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</sheetData>
  <sheetProtection/>
  <mergeCells count="3">
    <mergeCell ref="A2:A3"/>
    <mergeCell ref="B2:D2"/>
    <mergeCell ref="E2:G2"/>
  </mergeCells>
  <printOptions horizontalCentered="1"/>
  <pageMargins left="0.2755905511811024" right="0.2755905511811024" top="0.3937007874015748" bottom="0.5118110236220472" header="0.2755905511811024" footer="0.2362204724409449"/>
  <pageSetup firstPageNumber="40" useFirstPageNumber="1" horizontalDpi="600" verticalDpi="600" orientation="portrait" paperSize="9" scale="170" r:id="rId1"/>
  <headerFooter alignWithMargins="0">
    <oddFooter>&amp;C&amp;"ＭＳ 明朝,標準"&amp;9－ &amp;P 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G33"/>
  <sheetViews>
    <sheetView zoomScale="150" zoomScaleNormal="150" zoomScalePageLayoutView="0" workbookViewId="0" topLeftCell="A1">
      <selection activeCell="K50" sqref="K50"/>
    </sheetView>
  </sheetViews>
  <sheetFormatPr defaultColWidth="9.00390625" defaultRowHeight="13.5"/>
  <cols>
    <col min="1" max="1" width="9.875" style="1" customWidth="1"/>
    <col min="2" max="5" width="6.00390625" style="1" customWidth="1"/>
    <col min="6" max="7" width="6.00390625" style="3" customWidth="1"/>
    <col min="8" max="12" width="9.00390625" style="1" customWidth="1"/>
    <col min="13" max="13" width="9.00390625" style="3" customWidth="1"/>
    <col min="14" max="16384" width="9.00390625" style="1" customWidth="1"/>
  </cols>
  <sheetData>
    <row r="1" spans="1:7" ht="12.75" customHeight="1">
      <c r="A1" s="152" t="s">
        <v>83</v>
      </c>
      <c r="B1" s="154" t="s">
        <v>84</v>
      </c>
      <c r="C1" s="154"/>
      <c r="D1" s="154"/>
      <c r="E1" s="154" t="s">
        <v>85</v>
      </c>
      <c r="F1" s="154"/>
      <c r="G1" s="155"/>
    </row>
    <row r="2" spans="1:7" ht="21">
      <c r="A2" s="153"/>
      <c r="B2" s="2" t="s">
        <v>86</v>
      </c>
      <c r="C2" s="2" t="s">
        <v>87</v>
      </c>
      <c r="D2" s="11" t="s">
        <v>88</v>
      </c>
      <c r="E2" s="2" t="s">
        <v>86</v>
      </c>
      <c r="F2" s="13" t="s">
        <v>87</v>
      </c>
      <c r="G2" s="50" t="s">
        <v>88</v>
      </c>
    </row>
    <row r="3" spans="1:7" ht="13.5" customHeight="1">
      <c r="A3" s="8" t="s">
        <v>25</v>
      </c>
      <c r="B3" s="64">
        <v>0</v>
      </c>
      <c r="C3" s="64">
        <v>0</v>
      </c>
      <c r="D3" s="64">
        <v>0</v>
      </c>
      <c r="E3" s="64">
        <v>0</v>
      </c>
      <c r="F3" s="64">
        <v>0</v>
      </c>
      <c r="G3" s="67">
        <v>0</v>
      </c>
    </row>
    <row r="4" spans="1:7" ht="13.5" customHeight="1">
      <c r="A4" s="8" t="s">
        <v>26</v>
      </c>
      <c r="B4" s="64">
        <v>0</v>
      </c>
      <c r="C4" s="64">
        <v>0</v>
      </c>
      <c r="D4" s="64">
        <v>0</v>
      </c>
      <c r="E4" s="64">
        <v>0</v>
      </c>
      <c r="F4" s="64">
        <v>0</v>
      </c>
      <c r="G4" s="67">
        <v>0</v>
      </c>
    </row>
    <row r="5" spans="1:7" ht="13.5" customHeight="1">
      <c r="A5" s="8" t="s">
        <v>27</v>
      </c>
      <c r="B5" s="64">
        <v>0</v>
      </c>
      <c r="C5" s="64">
        <v>0</v>
      </c>
      <c r="D5" s="64">
        <v>0</v>
      </c>
      <c r="E5" s="64">
        <v>0</v>
      </c>
      <c r="F5" s="64">
        <v>0</v>
      </c>
      <c r="G5" s="67">
        <v>0</v>
      </c>
    </row>
    <row r="6" spans="1:7" ht="13.5" customHeight="1">
      <c r="A6" s="8" t="s">
        <v>28</v>
      </c>
      <c r="B6" s="64">
        <v>0</v>
      </c>
      <c r="C6" s="64">
        <v>0</v>
      </c>
      <c r="D6" s="64">
        <v>0</v>
      </c>
      <c r="E6" s="51">
        <v>1</v>
      </c>
      <c r="F6" s="65" t="s">
        <v>96</v>
      </c>
      <c r="G6" s="66" t="s">
        <v>96</v>
      </c>
    </row>
    <row r="7" spans="1:7" ht="13.5" customHeight="1">
      <c r="A7" s="8" t="s">
        <v>29</v>
      </c>
      <c r="B7" s="51">
        <v>3</v>
      </c>
      <c r="C7" s="51">
        <v>488</v>
      </c>
      <c r="D7" s="51">
        <v>38</v>
      </c>
      <c r="E7" s="64">
        <v>0</v>
      </c>
      <c r="F7" s="64">
        <v>0</v>
      </c>
      <c r="G7" s="67">
        <v>0</v>
      </c>
    </row>
    <row r="8" spans="1:7" ht="13.5" customHeight="1">
      <c r="A8" s="8" t="s">
        <v>91</v>
      </c>
      <c r="B8" s="64">
        <v>0</v>
      </c>
      <c r="C8" s="64">
        <v>0</v>
      </c>
      <c r="D8" s="64">
        <v>0</v>
      </c>
      <c r="E8" s="64">
        <v>0</v>
      </c>
      <c r="F8" s="64">
        <v>0</v>
      </c>
      <c r="G8" s="67">
        <v>0</v>
      </c>
    </row>
    <row r="9" spans="1:7" ht="13.5" customHeight="1">
      <c r="A9" s="8" t="s">
        <v>30</v>
      </c>
      <c r="B9" s="51">
        <v>1</v>
      </c>
      <c r="C9" s="51">
        <v>120</v>
      </c>
      <c r="D9" s="51">
        <v>12</v>
      </c>
      <c r="E9" s="64">
        <v>0</v>
      </c>
      <c r="F9" s="64">
        <v>0</v>
      </c>
      <c r="G9" s="67">
        <v>0</v>
      </c>
    </row>
    <row r="10" spans="1:7" ht="13.5" customHeight="1">
      <c r="A10" s="8" t="s">
        <v>31</v>
      </c>
      <c r="B10" s="64">
        <v>0</v>
      </c>
      <c r="C10" s="64">
        <v>0</v>
      </c>
      <c r="D10" s="64">
        <v>0</v>
      </c>
      <c r="E10" s="64">
        <v>0</v>
      </c>
      <c r="F10" s="64">
        <v>0</v>
      </c>
      <c r="G10" s="67">
        <v>0</v>
      </c>
    </row>
    <row r="11" spans="1:7" ht="13.5" customHeight="1">
      <c r="A11" s="8" t="s">
        <v>32</v>
      </c>
      <c r="B11" s="64">
        <v>0</v>
      </c>
      <c r="C11" s="64">
        <v>0</v>
      </c>
      <c r="D11" s="64">
        <v>0</v>
      </c>
      <c r="E11" s="64">
        <v>0</v>
      </c>
      <c r="F11" s="64">
        <v>0</v>
      </c>
      <c r="G11" s="67">
        <v>0</v>
      </c>
    </row>
    <row r="12" spans="1:7" ht="13.5" customHeight="1">
      <c r="A12" s="8" t="s">
        <v>33</v>
      </c>
      <c r="B12" s="64">
        <v>0</v>
      </c>
      <c r="C12" s="64">
        <v>0</v>
      </c>
      <c r="D12" s="64">
        <v>0</v>
      </c>
      <c r="E12" s="64">
        <v>0</v>
      </c>
      <c r="F12" s="64">
        <v>0</v>
      </c>
      <c r="G12" s="67">
        <v>0</v>
      </c>
    </row>
    <row r="13" spans="1:7" ht="13.5" customHeight="1">
      <c r="A13" s="8" t="s">
        <v>34</v>
      </c>
      <c r="B13" s="64">
        <v>0</v>
      </c>
      <c r="C13" s="64">
        <v>0</v>
      </c>
      <c r="D13" s="64">
        <v>0</v>
      </c>
      <c r="E13" s="64">
        <v>0</v>
      </c>
      <c r="F13" s="64">
        <v>0</v>
      </c>
      <c r="G13" s="67">
        <v>0</v>
      </c>
    </row>
    <row r="14" spans="1:7" ht="13.5" customHeight="1">
      <c r="A14" s="8" t="s">
        <v>35</v>
      </c>
      <c r="B14" s="64">
        <v>0</v>
      </c>
      <c r="C14" s="64">
        <v>0</v>
      </c>
      <c r="D14" s="64">
        <v>0</v>
      </c>
      <c r="E14" s="64">
        <v>0</v>
      </c>
      <c r="F14" s="64">
        <v>0</v>
      </c>
      <c r="G14" s="67">
        <v>0</v>
      </c>
    </row>
    <row r="15" spans="1:7" ht="13.5" customHeight="1">
      <c r="A15" s="8" t="s">
        <v>36</v>
      </c>
      <c r="B15" s="51">
        <v>1</v>
      </c>
      <c r="C15" s="51">
        <v>129</v>
      </c>
      <c r="D15" s="51">
        <v>24</v>
      </c>
      <c r="E15" s="64">
        <v>0</v>
      </c>
      <c r="F15" s="64">
        <v>0</v>
      </c>
      <c r="G15" s="67">
        <v>0</v>
      </c>
    </row>
    <row r="16" spans="1:7" ht="13.5" customHeight="1">
      <c r="A16" s="8" t="s">
        <v>37</v>
      </c>
      <c r="B16" s="64">
        <v>0</v>
      </c>
      <c r="C16" s="64">
        <v>0</v>
      </c>
      <c r="D16" s="64">
        <v>0</v>
      </c>
      <c r="E16" s="64">
        <v>0</v>
      </c>
      <c r="F16" s="64">
        <v>0</v>
      </c>
      <c r="G16" s="67">
        <v>0</v>
      </c>
    </row>
    <row r="17" spans="1:7" ht="13.5" customHeight="1">
      <c r="A17" s="8" t="s">
        <v>38</v>
      </c>
      <c r="B17" s="51">
        <v>1</v>
      </c>
      <c r="C17" s="51">
        <v>192</v>
      </c>
      <c r="D17" s="51">
        <v>20</v>
      </c>
      <c r="E17" s="64">
        <v>0</v>
      </c>
      <c r="F17" s="64">
        <v>0</v>
      </c>
      <c r="G17" s="67">
        <v>0</v>
      </c>
    </row>
    <row r="18" spans="1:7" ht="13.5" customHeight="1">
      <c r="A18" s="8" t="s">
        <v>39</v>
      </c>
      <c r="B18" s="64">
        <v>0</v>
      </c>
      <c r="C18" s="64">
        <v>0</v>
      </c>
      <c r="D18" s="64">
        <v>0</v>
      </c>
      <c r="E18" s="64">
        <v>0</v>
      </c>
      <c r="F18" s="64">
        <v>0</v>
      </c>
      <c r="G18" s="67">
        <v>0</v>
      </c>
    </row>
    <row r="19" spans="1:7" ht="13.5" customHeight="1">
      <c r="A19" s="8" t="s">
        <v>40</v>
      </c>
      <c r="B19" s="64">
        <v>0</v>
      </c>
      <c r="C19" s="64">
        <v>0</v>
      </c>
      <c r="D19" s="64">
        <v>0</v>
      </c>
      <c r="E19" s="64">
        <v>0</v>
      </c>
      <c r="F19" s="64">
        <v>0</v>
      </c>
      <c r="G19" s="67">
        <v>0</v>
      </c>
    </row>
    <row r="20" spans="1:7" ht="13.5" customHeight="1">
      <c r="A20" s="8" t="s">
        <v>97</v>
      </c>
      <c r="B20" s="64">
        <v>0</v>
      </c>
      <c r="C20" s="64">
        <v>0</v>
      </c>
      <c r="D20" s="64">
        <v>0</v>
      </c>
      <c r="E20" s="64">
        <v>0</v>
      </c>
      <c r="F20" s="64">
        <v>0</v>
      </c>
      <c r="G20" s="67">
        <v>0</v>
      </c>
    </row>
    <row r="21" spans="1:7" ht="13.5" customHeight="1">
      <c r="A21" s="8" t="s">
        <v>41</v>
      </c>
      <c r="B21" s="64">
        <v>0</v>
      </c>
      <c r="C21" s="64">
        <v>0</v>
      </c>
      <c r="D21" s="64">
        <v>0</v>
      </c>
      <c r="E21" s="64">
        <v>0</v>
      </c>
      <c r="F21" s="64">
        <v>0</v>
      </c>
      <c r="G21" s="67">
        <v>0</v>
      </c>
    </row>
    <row r="22" spans="1:7" ht="13.5" customHeight="1">
      <c r="A22" s="8" t="s">
        <v>42</v>
      </c>
      <c r="B22" s="64">
        <v>0</v>
      </c>
      <c r="C22" s="64">
        <v>0</v>
      </c>
      <c r="D22" s="64">
        <v>0</v>
      </c>
      <c r="E22" s="64">
        <v>0</v>
      </c>
      <c r="F22" s="64">
        <v>0</v>
      </c>
      <c r="G22" s="67">
        <v>0</v>
      </c>
    </row>
    <row r="23" spans="1:7" ht="13.5" customHeight="1">
      <c r="A23" s="8" t="s">
        <v>43</v>
      </c>
      <c r="B23" s="64">
        <v>0</v>
      </c>
      <c r="C23" s="64">
        <v>0</v>
      </c>
      <c r="D23" s="64">
        <v>0</v>
      </c>
      <c r="E23" s="64">
        <v>0</v>
      </c>
      <c r="F23" s="64">
        <v>0</v>
      </c>
      <c r="G23" s="67">
        <v>0</v>
      </c>
    </row>
    <row r="24" spans="1:7" ht="13.5" customHeight="1">
      <c r="A24" s="8" t="s">
        <v>44</v>
      </c>
      <c r="B24" s="51">
        <v>3</v>
      </c>
      <c r="C24" s="51">
        <v>218</v>
      </c>
      <c r="D24" s="51">
        <v>37</v>
      </c>
      <c r="E24" s="64">
        <v>0</v>
      </c>
      <c r="F24" s="64">
        <v>0</v>
      </c>
      <c r="G24" s="67">
        <v>0</v>
      </c>
    </row>
    <row r="25" spans="1:7" ht="13.5" customHeight="1">
      <c r="A25" s="8" t="s">
        <v>45</v>
      </c>
      <c r="B25" s="64">
        <v>0</v>
      </c>
      <c r="C25" s="64">
        <v>0</v>
      </c>
      <c r="D25" s="64">
        <v>0</v>
      </c>
      <c r="E25" s="51">
        <v>1</v>
      </c>
      <c r="F25" s="65" t="s">
        <v>89</v>
      </c>
      <c r="G25" s="66" t="s">
        <v>89</v>
      </c>
    </row>
    <row r="26" spans="1:7" ht="13.5" customHeight="1">
      <c r="A26" s="8" t="s">
        <v>46</v>
      </c>
      <c r="B26" s="64">
        <v>0</v>
      </c>
      <c r="C26" s="64">
        <v>0</v>
      </c>
      <c r="D26" s="64">
        <v>0</v>
      </c>
      <c r="E26" s="64">
        <v>0</v>
      </c>
      <c r="F26" s="64">
        <v>0</v>
      </c>
      <c r="G26" s="67">
        <v>0</v>
      </c>
    </row>
    <row r="27" spans="1:7" ht="13.5" customHeight="1">
      <c r="A27" s="8" t="s">
        <v>47</v>
      </c>
      <c r="B27" s="64">
        <v>0</v>
      </c>
      <c r="C27" s="64">
        <v>0</v>
      </c>
      <c r="D27" s="64">
        <v>0</v>
      </c>
      <c r="E27" s="64">
        <v>0</v>
      </c>
      <c r="F27" s="64">
        <v>0</v>
      </c>
      <c r="G27" s="67">
        <v>0</v>
      </c>
    </row>
    <row r="28" spans="1:7" ht="13.5" customHeight="1">
      <c r="A28" s="8" t="s">
        <v>48</v>
      </c>
      <c r="B28" s="64">
        <v>0</v>
      </c>
      <c r="C28" s="64">
        <v>0</v>
      </c>
      <c r="D28" s="64">
        <v>0</v>
      </c>
      <c r="E28" s="64">
        <v>0</v>
      </c>
      <c r="F28" s="64">
        <v>0</v>
      </c>
      <c r="G28" s="67">
        <v>0</v>
      </c>
    </row>
    <row r="29" spans="1:7" ht="13.5" customHeight="1">
      <c r="A29" s="8" t="s">
        <v>49</v>
      </c>
      <c r="B29" s="64">
        <v>0</v>
      </c>
      <c r="C29" s="64">
        <v>0</v>
      </c>
      <c r="D29" s="64">
        <v>0</v>
      </c>
      <c r="E29" s="64">
        <v>0</v>
      </c>
      <c r="F29" s="64">
        <v>0</v>
      </c>
      <c r="G29" s="67">
        <v>0</v>
      </c>
    </row>
    <row r="30" spans="1:7" ht="13.5" customHeight="1">
      <c r="A30" s="8" t="s">
        <v>50</v>
      </c>
      <c r="B30" s="64">
        <v>0</v>
      </c>
      <c r="C30" s="64">
        <v>0</v>
      </c>
      <c r="D30" s="64">
        <v>0</v>
      </c>
      <c r="E30" s="64">
        <v>0</v>
      </c>
      <c r="F30" s="64">
        <v>0</v>
      </c>
      <c r="G30" s="67">
        <v>0</v>
      </c>
    </row>
    <row r="31" spans="1:7" ht="13.5" customHeight="1">
      <c r="A31" s="8" t="s">
        <v>82</v>
      </c>
      <c r="B31" s="64">
        <v>0</v>
      </c>
      <c r="C31" s="64">
        <v>0</v>
      </c>
      <c r="D31" s="64">
        <v>0</v>
      </c>
      <c r="E31" s="64">
        <v>0</v>
      </c>
      <c r="F31" s="64">
        <v>0</v>
      </c>
      <c r="G31" s="67">
        <v>0</v>
      </c>
    </row>
    <row r="32" spans="1:7" ht="22.5" customHeight="1">
      <c r="A32" s="8" t="s">
        <v>51</v>
      </c>
      <c r="B32" s="64">
        <v>0</v>
      </c>
      <c r="C32" s="64">
        <v>0</v>
      </c>
      <c r="D32" s="64">
        <v>0</v>
      </c>
      <c r="E32" s="51">
        <v>6</v>
      </c>
      <c r="F32" s="51">
        <v>744</v>
      </c>
      <c r="G32" s="63">
        <v>134</v>
      </c>
    </row>
    <row r="33" spans="1:7" ht="4.5" customHeight="1">
      <c r="A33" s="5"/>
      <c r="B33" s="59"/>
      <c r="C33" s="59"/>
      <c r="D33" s="59"/>
      <c r="E33" s="59"/>
      <c r="F33" s="59"/>
      <c r="G33" s="60"/>
    </row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</sheetData>
  <sheetProtection/>
  <mergeCells count="3">
    <mergeCell ref="A1:A2"/>
    <mergeCell ref="B1:D1"/>
    <mergeCell ref="E1:G1"/>
  </mergeCells>
  <printOptions horizontalCentered="1"/>
  <pageMargins left="0.2755905511811024" right="0.2755905511811024" top="0.3937007874015748" bottom="0.5511811023622047" header="0.31496062992125984" footer="0.2362204724409449"/>
  <pageSetup firstPageNumber="41" useFirstPageNumber="1" horizontalDpi="600" verticalDpi="600" orientation="portrait" paperSize="9" scale="170" r:id="rId1"/>
  <headerFooter alignWithMargins="0">
    <oddFooter>&amp;C&amp;"ＭＳ 明朝,標準"&amp;9－ &amp;P 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T40"/>
  <sheetViews>
    <sheetView zoomScale="145" zoomScaleNormal="145" workbookViewId="0" topLeftCell="A1">
      <selection activeCell="N6" sqref="N6"/>
    </sheetView>
  </sheetViews>
  <sheetFormatPr defaultColWidth="9.00390625" defaultRowHeight="13.5"/>
  <cols>
    <col min="1" max="1" width="9.625" style="3" customWidth="1"/>
    <col min="2" max="3" width="3.00390625" style="3" customWidth="1"/>
    <col min="4" max="4" width="1.625" style="3" customWidth="1"/>
    <col min="5" max="6" width="4.75390625" style="3" customWidth="1"/>
    <col min="7" max="7" width="1.875" style="3" customWidth="1"/>
    <col min="8" max="8" width="4.00390625" style="3" customWidth="1"/>
    <col min="9" max="9" width="4.75390625" style="3" customWidth="1"/>
    <col min="10" max="10" width="4.00390625" style="3" customWidth="1"/>
    <col min="11" max="11" width="4.75390625" style="3" customWidth="1"/>
    <col min="12" max="13" width="4.875" style="3" customWidth="1"/>
    <col min="14" max="16" width="5.75390625" style="3" customWidth="1"/>
    <col min="17" max="18" width="4.50390625" style="3" customWidth="1"/>
    <col min="19" max="20" width="4.875" style="3" customWidth="1"/>
    <col min="21" max="21" width="4.50390625" style="3" customWidth="1"/>
    <col min="22" max="16384" width="9.00390625" style="3" customWidth="1"/>
  </cols>
  <sheetData>
    <row r="1" spans="1:12" s="42" customFormat="1" ht="11.25" customHeight="1">
      <c r="A1" s="35" t="s">
        <v>105</v>
      </c>
      <c r="B1" s="35"/>
      <c r="C1" s="35"/>
      <c r="D1" s="35"/>
      <c r="E1" s="35"/>
      <c r="F1" s="35"/>
      <c r="G1" s="35"/>
      <c r="L1" s="43"/>
    </row>
    <row r="2" spans="1:20" ht="21" customHeight="1">
      <c r="A2" s="156" t="s">
        <v>55</v>
      </c>
      <c r="B2" s="158" t="s">
        <v>2</v>
      </c>
      <c r="C2" s="159"/>
      <c r="D2" s="160"/>
      <c r="E2" s="161" t="s">
        <v>56</v>
      </c>
      <c r="F2" s="161"/>
      <c r="G2" s="161"/>
      <c r="H2" s="161"/>
      <c r="I2" s="161" t="s">
        <v>57</v>
      </c>
      <c r="J2" s="161"/>
      <c r="K2" s="162"/>
      <c r="L2" s="167" t="s">
        <v>111</v>
      </c>
      <c r="M2" s="163" t="s">
        <v>112</v>
      </c>
      <c r="N2" s="161" t="s">
        <v>58</v>
      </c>
      <c r="O2" s="169"/>
      <c r="P2" s="169"/>
      <c r="Q2" s="163" t="s">
        <v>113</v>
      </c>
      <c r="R2" s="170"/>
      <c r="S2" s="163" t="s">
        <v>114</v>
      </c>
      <c r="T2" s="165" t="s">
        <v>115</v>
      </c>
    </row>
    <row r="3" spans="1:20" ht="21" customHeight="1">
      <c r="A3" s="157"/>
      <c r="B3" s="13" t="s">
        <v>59</v>
      </c>
      <c r="C3" s="13" t="s">
        <v>60</v>
      </c>
      <c r="D3" s="40" t="s">
        <v>61</v>
      </c>
      <c r="E3" s="13" t="s">
        <v>59</v>
      </c>
      <c r="F3" s="13" t="s">
        <v>62</v>
      </c>
      <c r="G3" s="40" t="s">
        <v>63</v>
      </c>
      <c r="H3" s="13" t="s">
        <v>64</v>
      </c>
      <c r="I3" s="13" t="s">
        <v>59</v>
      </c>
      <c r="J3" s="13" t="s">
        <v>65</v>
      </c>
      <c r="K3" s="14" t="s">
        <v>66</v>
      </c>
      <c r="L3" s="168"/>
      <c r="M3" s="164"/>
      <c r="N3" s="13" t="s">
        <v>59</v>
      </c>
      <c r="O3" s="13" t="s">
        <v>65</v>
      </c>
      <c r="P3" s="13" t="s">
        <v>66</v>
      </c>
      <c r="Q3" s="15" t="s">
        <v>116</v>
      </c>
      <c r="R3" s="15" t="s">
        <v>117</v>
      </c>
      <c r="S3" s="164"/>
      <c r="T3" s="166"/>
    </row>
    <row r="4" spans="1:20" ht="5.25" customHeight="1">
      <c r="A4" s="16"/>
      <c r="B4" s="38"/>
      <c r="C4" s="16"/>
      <c r="D4" s="38"/>
      <c r="E4" s="33"/>
      <c r="F4" s="38"/>
      <c r="H4" s="38"/>
      <c r="J4" s="38"/>
      <c r="L4" s="39"/>
      <c r="M4" s="38"/>
      <c r="N4" s="38"/>
      <c r="O4" s="38"/>
      <c r="P4" s="38"/>
      <c r="Q4" s="38"/>
      <c r="R4" s="32"/>
      <c r="S4" s="32"/>
      <c r="T4" s="33"/>
    </row>
    <row r="5" spans="1:20" s="41" customFormat="1" ht="10.5" customHeight="1">
      <c r="A5" s="24" t="s">
        <v>98</v>
      </c>
      <c r="B5" s="28">
        <v>810</v>
      </c>
      <c r="C5" s="31">
        <v>807</v>
      </c>
      <c r="D5" s="28">
        <v>3</v>
      </c>
      <c r="E5" s="29">
        <v>12350</v>
      </c>
      <c r="F5" s="28">
        <v>10909</v>
      </c>
      <c r="G5" s="30">
        <v>31</v>
      </c>
      <c r="H5" s="28">
        <v>1410</v>
      </c>
      <c r="I5" s="30">
        <v>18005</v>
      </c>
      <c r="J5" s="28">
        <v>6643</v>
      </c>
      <c r="K5" s="30">
        <v>11362</v>
      </c>
      <c r="L5" s="31">
        <v>890</v>
      </c>
      <c r="M5" s="28">
        <v>180</v>
      </c>
      <c r="N5" s="28">
        <v>316855</v>
      </c>
      <c r="O5" s="28">
        <v>162216</v>
      </c>
      <c r="P5" s="28">
        <v>154639</v>
      </c>
      <c r="Q5" s="25">
        <f>E5/B5</f>
        <v>15.246913580246913</v>
      </c>
      <c r="R5" s="25">
        <f>N5/B5</f>
        <v>391.179012345679</v>
      </c>
      <c r="S5" s="26">
        <f>N5/E5</f>
        <v>25.656275303643724</v>
      </c>
      <c r="T5" s="27">
        <f>N5/I5</f>
        <v>17.598167175784504</v>
      </c>
    </row>
    <row r="6" spans="1:20" ht="9.75" customHeight="1">
      <c r="A6" s="24"/>
      <c r="B6" s="28"/>
      <c r="C6" s="31"/>
      <c r="D6" s="28"/>
      <c r="E6" s="29"/>
      <c r="F6" s="28"/>
      <c r="G6" s="30"/>
      <c r="H6" s="28"/>
      <c r="I6" s="30"/>
      <c r="J6" s="28"/>
      <c r="K6" s="30"/>
      <c r="L6" s="31"/>
      <c r="M6" s="28"/>
      <c r="N6" s="28"/>
      <c r="O6" s="28"/>
      <c r="P6" s="28"/>
      <c r="Q6" s="25"/>
      <c r="R6" s="25"/>
      <c r="S6" s="26"/>
      <c r="T6" s="27"/>
    </row>
    <row r="7" spans="1:20" s="41" customFormat="1" ht="10.5" customHeight="1">
      <c r="A7" s="22" t="s">
        <v>101</v>
      </c>
      <c r="B7" s="71">
        <f>B9+B16+B24+'44-45'!B4+'44-45'!B24+'44-45'!B35</f>
        <v>805</v>
      </c>
      <c r="C7" s="72">
        <f>C9+C16+C24+'44-45'!C4+'44-45'!C24+'44-45'!C35</f>
        <v>802</v>
      </c>
      <c r="D7" s="71">
        <f>D9+D16+D24+'44-45'!D4+'44-45'!D24+'44-45'!D35</f>
        <v>3</v>
      </c>
      <c r="E7" s="73">
        <f>E9+E16+E24+'44-45'!E4+'44-45'!E24+'44-45'!E35</f>
        <v>12320</v>
      </c>
      <c r="F7" s="23">
        <f>F9+F16+F24+'44-45'!F4+'44-45'!F24+'44-45'!F35</f>
        <v>10795</v>
      </c>
      <c r="G7" s="74">
        <f>G9+G16+G24+'44-45'!G4+'44-45'!G24+'44-45'!G35</f>
        <v>34</v>
      </c>
      <c r="H7" s="23">
        <f>H9+H16+H24+'44-45'!H4+'44-45'!H24+'44-45'!H35</f>
        <v>1491</v>
      </c>
      <c r="I7" s="74">
        <f>I9+I16+I24+'44-45'!I4+'44-45'!I24+'44-45'!I35</f>
        <v>18083</v>
      </c>
      <c r="J7" s="23">
        <f>J9+J16+J24+'44-45'!J4+'44-45'!J24+'44-45'!J35</f>
        <v>6714</v>
      </c>
      <c r="K7" s="74">
        <f>K9+K16+K24+'44-45'!K4+'44-45'!K24+'44-45'!K35</f>
        <v>11369</v>
      </c>
      <c r="L7" s="75">
        <f>L9+L16+L24+'44-45'!L4+'44-45'!L24+'44-45'!L35</f>
        <v>883</v>
      </c>
      <c r="M7" s="23">
        <f>M9+M16+M24+'44-45'!M4+'44-45'!M24+'44-45'!M35</f>
        <v>171</v>
      </c>
      <c r="N7" s="23">
        <f>N9+N16+N24+'44-45'!N4+'44-45'!N24+'44-45'!N35</f>
        <v>314557</v>
      </c>
      <c r="O7" s="23">
        <f>O9+O16+O24+'44-45'!O4+'44-45'!O24+'44-45'!O35</f>
        <v>161331</v>
      </c>
      <c r="P7" s="23">
        <f>P9+P16+P24+'44-45'!P4+'44-45'!P24+'44-45'!P35</f>
        <v>153226</v>
      </c>
      <c r="Q7" s="76">
        <f>E7/B7</f>
        <v>15.304347826086957</v>
      </c>
      <c r="R7" s="76">
        <f>N7/B7</f>
        <v>390.7540372670807</v>
      </c>
      <c r="S7" s="77">
        <f>N7/E7</f>
        <v>25.532224025974028</v>
      </c>
      <c r="T7" s="78">
        <f>N7/I7</f>
        <v>17.39517779129569</v>
      </c>
    </row>
    <row r="8" spans="1:20" ht="9.75" customHeight="1">
      <c r="A8" s="24"/>
      <c r="B8" s="79"/>
      <c r="C8" s="80"/>
      <c r="D8" s="79"/>
      <c r="E8" s="29"/>
      <c r="F8" s="28"/>
      <c r="G8" s="30"/>
      <c r="H8" s="28"/>
      <c r="I8" s="30"/>
      <c r="J8" s="28"/>
      <c r="K8" s="30"/>
      <c r="L8" s="31"/>
      <c r="M8" s="28"/>
      <c r="N8" s="28"/>
      <c r="O8" s="28"/>
      <c r="P8" s="28"/>
      <c r="Q8" s="25"/>
      <c r="R8" s="25"/>
      <c r="S8" s="26"/>
      <c r="T8" s="27"/>
    </row>
    <row r="9" spans="1:20" s="41" customFormat="1" ht="10.5" customHeight="1">
      <c r="A9" s="52" t="s">
        <v>92</v>
      </c>
      <c r="B9" s="72">
        <f>SUM(B10:B14)</f>
        <v>147</v>
      </c>
      <c r="C9" s="72">
        <f>SUM(C10:C14)</f>
        <v>147</v>
      </c>
      <c r="D9" s="81">
        <f aca="true" t="shared" si="0" ref="D9:P9">SUM(D10:D14)</f>
        <v>0</v>
      </c>
      <c r="E9" s="73">
        <f t="shared" si="0"/>
        <v>2884</v>
      </c>
      <c r="F9" s="23">
        <f t="shared" si="0"/>
        <v>2707</v>
      </c>
      <c r="G9" s="82">
        <f t="shared" si="0"/>
        <v>0</v>
      </c>
      <c r="H9" s="23">
        <f t="shared" si="0"/>
        <v>177</v>
      </c>
      <c r="I9" s="74">
        <f t="shared" si="0"/>
        <v>4048</v>
      </c>
      <c r="J9" s="23">
        <f t="shared" si="0"/>
        <v>1512</v>
      </c>
      <c r="K9" s="74">
        <f t="shared" si="0"/>
        <v>2536</v>
      </c>
      <c r="L9" s="75">
        <f t="shared" si="0"/>
        <v>169</v>
      </c>
      <c r="M9" s="23">
        <f t="shared" si="0"/>
        <v>42</v>
      </c>
      <c r="N9" s="23">
        <f t="shared" si="0"/>
        <v>84981</v>
      </c>
      <c r="O9" s="23">
        <f t="shared" si="0"/>
        <v>43438</v>
      </c>
      <c r="P9" s="23">
        <f t="shared" si="0"/>
        <v>41543</v>
      </c>
      <c r="Q9" s="76">
        <f aca="true" t="shared" si="1" ref="Q9:Q14">E9/B9</f>
        <v>19.61904761904762</v>
      </c>
      <c r="R9" s="76">
        <f aca="true" t="shared" si="2" ref="R9:R14">N9/B9</f>
        <v>578.1020408163265</v>
      </c>
      <c r="S9" s="77">
        <f aca="true" t="shared" si="3" ref="S9:S14">N9/E9</f>
        <v>29.466366158113733</v>
      </c>
      <c r="T9" s="78">
        <f aca="true" t="shared" si="4" ref="T9:T14">N9/I9</f>
        <v>20.99333003952569</v>
      </c>
    </row>
    <row r="10" spans="1:20" ht="10.5" customHeight="1">
      <c r="A10" s="24" t="s">
        <v>3</v>
      </c>
      <c r="B10" s="83">
        <f>C10+D10</f>
        <v>16</v>
      </c>
      <c r="C10" s="84">
        <v>16</v>
      </c>
      <c r="D10" s="85">
        <v>0</v>
      </c>
      <c r="E10" s="29">
        <f>F10+G10+H10</f>
        <v>319</v>
      </c>
      <c r="F10" s="86">
        <v>282</v>
      </c>
      <c r="G10" s="87">
        <v>0</v>
      </c>
      <c r="H10" s="86">
        <v>37</v>
      </c>
      <c r="I10" s="88">
        <f aca="true" t="shared" si="5" ref="I10:I40">J10+K10</f>
        <v>439</v>
      </c>
      <c r="J10" s="86">
        <v>188</v>
      </c>
      <c r="K10" s="88">
        <v>251</v>
      </c>
      <c r="L10" s="89">
        <v>18</v>
      </c>
      <c r="M10" s="86">
        <v>6</v>
      </c>
      <c r="N10" s="90">
        <f aca="true" t="shared" si="6" ref="N10:N40">O10+P10</f>
        <v>8807</v>
      </c>
      <c r="O10" s="90">
        <v>4480</v>
      </c>
      <c r="P10" s="90">
        <v>4327</v>
      </c>
      <c r="Q10" s="25">
        <f t="shared" si="1"/>
        <v>19.9375</v>
      </c>
      <c r="R10" s="25">
        <f t="shared" si="2"/>
        <v>550.4375</v>
      </c>
      <c r="S10" s="26">
        <f t="shared" si="3"/>
        <v>27.608150470219435</v>
      </c>
      <c r="T10" s="27">
        <f t="shared" si="4"/>
        <v>20.061503416856493</v>
      </c>
    </row>
    <row r="11" spans="1:20" ht="10.5" customHeight="1">
      <c r="A11" s="24" t="s">
        <v>4</v>
      </c>
      <c r="B11" s="83">
        <f>C11+D11</f>
        <v>22</v>
      </c>
      <c r="C11" s="84">
        <v>22</v>
      </c>
      <c r="D11" s="85">
        <v>0</v>
      </c>
      <c r="E11" s="29">
        <f aca="true" t="shared" si="7" ref="E11:E40">F11+G11+H11</f>
        <v>383</v>
      </c>
      <c r="F11" s="86">
        <v>363</v>
      </c>
      <c r="G11" s="87">
        <v>0</v>
      </c>
      <c r="H11" s="86">
        <v>20</v>
      </c>
      <c r="I11" s="88">
        <f t="shared" si="5"/>
        <v>538</v>
      </c>
      <c r="J11" s="86">
        <v>219</v>
      </c>
      <c r="K11" s="88">
        <v>319</v>
      </c>
      <c r="L11" s="89">
        <v>25</v>
      </c>
      <c r="M11" s="86">
        <v>6</v>
      </c>
      <c r="N11" s="90">
        <f t="shared" si="6"/>
        <v>11138</v>
      </c>
      <c r="O11" s="90">
        <v>5683</v>
      </c>
      <c r="P11" s="90">
        <v>5455</v>
      </c>
      <c r="Q11" s="25">
        <f t="shared" si="1"/>
        <v>17.40909090909091</v>
      </c>
      <c r="R11" s="25">
        <f t="shared" si="2"/>
        <v>506.27272727272725</v>
      </c>
      <c r="S11" s="26">
        <f t="shared" si="3"/>
        <v>29.080939947780678</v>
      </c>
      <c r="T11" s="27">
        <f t="shared" si="4"/>
        <v>20.702602230483272</v>
      </c>
    </row>
    <row r="12" spans="1:20" ht="10.5" customHeight="1">
      <c r="A12" s="24" t="s">
        <v>5</v>
      </c>
      <c r="B12" s="83">
        <f>C12+D12</f>
        <v>54</v>
      </c>
      <c r="C12" s="84">
        <v>54</v>
      </c>
      <c r="D12" s="85">
        <v>0</v>
      </c>
      <c r="E12" s="29">
        <f t="shared" si="7"/>
        <v>1100</v>
      </c>
      <c r="F12" s="91">
        <v>1048</v>
      </c>
      <c r="G12" s="87">
        <v>0</v>
      </c>
      <c r="H12" s="86">
        <v>52</v>
      </c>
      <c r="I12" s="92">
        <f t="shared" si="5"/>
        <v>1547</v>
      </c>
      <c r="J12" s="86">
        <v>576</v>
      </c>
      <c r="K12" s="88">
        <v>971</v>
      </c>
      <c r="L12" s="89">
        <v>64</v>
      </c>
      <c r="M12" s="86">
        <v>15</v>
      </c>
      <c r="N12" s="90">
        <f t="shared" si="6"/>
        <v>33384</v>
      </c>
      <c r="O12" s="90">
        <v>17138</v>
      </c>
      <c r="P12" s="90">
        <v>16246</v>
      </c>
      <c r="Q12" s="25">
        <f t="shared" si="1"/>
        <v>20.37037037037037</v>
      </c>
      <c r="R12" s="25">
        <f t="shared" si="2"/>
        <v>618.2222222222222</v>
      </c>
      <c r="S12" s="26">
        <f t="shared" si="3"/>
        <v>30.349090909090908</v>
      </c>
      <c r="T12" s="27">
        <f t="shared" si="4"/>
        <v>21.57983193277311</v>
      </c>
    </row>
    <row r="13" spans="1:20" ht="10.5" customHeight="1">
      <c r="A13" s="24" t="s">
        <v>6</v>
      </c>
      <c r="B13" s="83">
        <f>C13+D13</f>
        <v>38</v>
      </c>
      <c r="C13" s="84">
        <v>38</v>
      </c>
      <c r="D13" s="85">
        <v>0</v>
      </c>
      <c r="E13" s="29">
        <f t="shared" si="7"/>
        <v>753</v>
      </c>
      <c r="F13" s="86">
        <v>704</v>
      </c>
      <c r="G13" s="87">
        <v>0</v>
      </c>
      <c r="H13" s="86">
        <v>49</v>
      </c>
      <c r="I13" s="92">
        <f t="shared" si="5"/>
        <v>1063</v>
      </c>
      <c r="J13" s="86">
        <v>378</v>
      </c>
      <c r="K13" s="88">
        <v>685</v>
      </c>
      <c r="L13" s="89">
        <v>43</v>
      </c>
      <c r="M13" s="86">
        <v>13</v>
      </c>
      <c r="N13" s="90">
        <f t="shared" si="6"/>
        <v>22012</v>
      </c>
      <c r="O13" s="90">
        <v>11213</v>
      </c>
      <c r="P13" s="90">
        <v>10799</v>
      </c>
      <c r="Q13" s="25">
        <f t="shared" si="1"/>
        <v>19.81578947368421</v>
      </c>
      <c r="R13" s="25">
        <f t="shared" si="2"/>
        <v>579.2631578947369</v>
      </c>
      <c r="S13" s="26">
        <f t="shared" si="3"/>
        <v>29.232403718459494</v>
      </c>
      <c r="T13" s="27">
        <f t="shared" si="4"/>
        <v>20.707431796801504</v>
      </c>
    </row>
    <row r="14" spans="1:20" ht="10.5" customHeight="1">
      <c r="A14" s="24" t="s">
        <v>7</v>
      </c>
      <c r="B14" s="83">
        <f>C14+D14</f>
        <v>17</v>
      </c>
      <c r="C14" s="84">
        <v>17</v>
      </c>
      <c r="D14" s="85">
        <v>0</v>
      </c>
      <c r="E14" s="29">
        <f t="shared" si="7"/>
        <v>329</v>
      </c>
      <c r="F14" s="86">
        <v>310</v>
      </c>
      <c r="G14" s="87">
        <v>0</v>
      </c>
      <c r="H14" s="86">
        <v>19</v>
      </c>
      <c r="I14" s="88">
        <f t="shared" si="5"/>
        <v>461</v>
      </c>
      <c r="J14" s="86">
        <v>151</v>
      </c>
      <c r="K14" s="88">
        <v>310</v>
      </c>
      <c r="L14" s="89">
        <v>19</v>
      </c>
      <c r="M14" s="86">
        <v>2</v>
      </c>
      <c r="N14" s="90">
        <f t="shared" si="6"/>
        <v>9640</v>
      </c>
      <c r="O14" s="90">
        <v>4924</v>
      </c>
      <c r="P14" s="90">
        <v>4716</v>
      </c>
      <c r="Q14" s="25">
        <f t="shared" si="1"/>
        <v>19.352941176470587</v>
      </c>
      <c r="R14" s="25">
        <f t="shared" si="2"/>
        <v>567.0588235294117</v>
      </c>
      <c r="S14" s="26">
        <f t="shared" si="3"/>
        <v>29.300911854103344</v>
      </c>
      <c r="T14" s="27">
        <f t="shared" si="4"/>
        <v>20.911062906724514</v>
      </c>
    </row>
    <row r="15" spans="1:20" ht="9.75" customHeight="1">
      <c r="A15" s="24"/>
      <c r="B15" s="79"/>
      <c r="C15" s="80"/>
      <c r="D15" s="93"/>
      <c r="E15" s="29"/>
      <c r="F15" s="28"/>
      <c r="G15" s="57"/>
      <c r="H15" s="28"/>
      <c r="I15" s="30"/>
      <c r="J15" s="28"/>
      <c r="K15" s="30"/>
      <c r="L15" s="31"/>
      <c r="M15" s="28"/>
      <c r="N15" s="86"/>
      <c r="O15" s="86"/>
      <c r="P15" s="86"/>
      <c r="Q15" s="25"/>
      <c r="R15" s="25"/>
      <c r="S15" s="26"/>
      <c r="T15" s="27"/>
    </row>
    <row r="16" spans="1:20" s="41" customFormat="1" ht="11.25" customHeight="1">
      <c r="A16" s="22" t="s">
        <v>93</v>
      </c>
      <c r="B16" s="71">
        <f>SUM(B17:B22)</f>
        <v>145</v>
      </c>
      <c r="C16" s="72">
        <f aca="true" t="shared" si="8" ref="C16:P16">SUM(C17:C22)</f>
        <v>145</v>
      </c>
      <c r="D16" s="81">
        <f t="shared" si="8"/>
        <v>0</v>
      </c>
      <c r="E16" s="73">
        <f t="shared" si="8"/>
        <v>2727</v>
      </c>
      <c r="F16" s="23">
        <f t="shared" si="8"/>
        <v>2438</v>
      </c>
      <c r="G16" s="94">
        <f t="shared" si="8"/>
        <v>2</v>
      </c>
      <c r="H16" s="23">
        <f t="shared" si="8"/>
        <v>287</v>
      </c>
      <c r="I16" s="74">
        <f t="shared" si="8"/>
        <v>3811</v>
      </c>
      <c r="J16" s="23">
        <f t="shared" si="8"/>
        <v>1340</v>
      </c>
      <c r="K16" s="74">
        <f t="shared" si="8"/>
        <v>2471</v>
      </c>
      <c r="L16" s="75">
        <f t="shared" si="8"/>
        <v>161</v>
      </c>
      <c r="M16" s="23">
        <f>SUM(M17:M22)</f>
        <v>42</v>
      </c>
      <c r="N16" s="23">
        <f t="shared" si="8"/>
        <v>75478</v>
      </c>
      <c r="O16" s="23">
        <f t="shared" si="8"/>
        <v>38861</v>
      </c>
      <c r="P16" s="23">
        <f t="shared" si="8"/>
        <v>36617</v>
      </c>
      <c r="Q16" s="76">
        <f aca="true" t="shared" si="9" ref="Q16:Q22">E16/B16</f>
        <v>18.806896551724137</v>
      </c>
      <c r="R16" s="76">
        <f aca="true" t="shared" si="10" ref="R16:R22">N16/B16</f>
        <v>520.5379310344828</v>
      </c>
      <c r="S16" s="77">
        <f aca="true" t="shared" si="11" ref="S16:S22">N16/E16</f>
        <v>27.67803447011368</v>
      </c>
      <c r="T16" s="78">
        <f aca="true" t="shared" si="12" ref="T16:T22">N16/I16</f>
        <v>19.805300446077144</v>
      </c>
    </row>
    <row r="17" spans="1:20" ht="11.25" customHeight="1">
      <c r="A17" s="24" t="s">
        <v>8</v>
      </c>
      <c r="B17" s="83">
        <f aca="true" t="shared" si="13" ref="B17:B22">C17+D17</f>
        <v>45</v>
      </c>
      <c r="C17" s="80">
        <v>45</v>
      </c>
      <c r="D17" s="85">
        <v>0</v>
      </c>
      <c r="E17" s="29">
        <f t="shared" si="7"/>
        <v>819</v>
      </c>
      <c r="F17" s="86">
        <v>750</v>
      </c>
      <c r="G17" s="87">
        <v>0</v>
      </c>
      <c r="H17" s="86">
        <v>69</v>
      </c>
      <c r="I17" s="92">
        <f t="shared" si="5"/>
        <v>1141</v>
      </c>
      <c r="J17" s="86">
        <v>374</v>
      </c>
      <c r="K17" s="88">
        <v>767</v>
      </c>
      <c r="L17" s="89">
        <v>48</v>
      </c>
      <c r="M17" s="86">
        <v>15</v>
      </c>
      <c r="N17" s="90">
        <f t="shared" si="6"/>
        <v>23167</v>
      </c>
      <c r="O17" s="90">
        <v>11945</v>
      </c>
      <c r="P17" s="90">
        <v>11222</v>
      </c>
      <c r="Q17" s="25">
        <f t="shared" si="9"/>
        <v>18.2</v>
      </c>
      <c r="R17" s="25">
        <f t="shared" si="10"/>
        <v>514.8222222222222</v>
      </c>
      <c r="S17" s="26">
        <f t="shared" si="11"/>
        <v>28.286935286935286</v>
      </c>
      <c r="T17" s="27">
        <f t="shared" si="12"/>
        <v>20.304119193689747</v>
      </c>
    </row>
    <row r="18" spans="1:20" ht="11.25" customHeight="1">
      <c r="A18" s="24" t="s">
        <v>9</v>
      </c>
      <c r="B18" s="83">
        <f t="shared" si="13"/>
        <v>42</v>
      </c>
      <c r="C18" s="80">
        <v>42</v>
      </c>
      <c r="D18" s="85">
        <v>0</v>
      </c>
      <c r="E18" s="29">
        <f t="shared" si="7"/>
        <v>796</v>
      </c>
      <c r="F18" s="86">
        <v>708</v>
      </c>
      <c r="G18" s="95">
        <v>1</v>
      </c>
      <c r="H18" s="86">
        <v>87</v>
      </c>
      <c r="I18" s="92">
        <f t="shared" si="5"/>
        <v>1097</v>
      </c>
      <c r="J18" s="86">
        <v>382</v>
      </c>
      <c r="K18" s="88">
        <v>715</v>
      </c>
      <c r="L18" s="89">
        <v>47</v>
      </c>
      <c r="M18" s="86">
        <v>13</v>
      </c>
      <c r="N18" s="90">
        <f t="shared" si="6"/>
        <v>21714</v>
      </c>
      <c r="O18" s="90">
        <v>11162</v>
      </c>
      <c r="P18" s="90">
        <v>10552</v>
      </c>
      <c r="Q18" s="25">
        <f t="shared" si="9"/>
        <v>18.952380952380953</v>
      </c>
      <c r="R18" s="25">
        <f t="shared" si="10"/>
        <v>517</v>
      </c>
      <c r="S18" s="26">
        <f t="shared" si="11"/>
        <v>27.27889447236181</v>
      </c>
      <c r="T18" s="27">
        <f t="shared" si="12"/>
        <v>19.79398359161349</v>
      </c>
    </row>
    <row r="19" spans="1:20" ht="11.25" customHeight="1">
      <c r="A19" s="24" t="s">
        <v>10</v>
      </c>
      <c r="B19" s="83">
        <f t="shared" si="13"/>
        <v>20</v>
      </c>
      <c r="C19" s="80">
        <v>20</v>
      </c>
      <c r="D19" s="85">
        <v>0</v>
      </c>
      <c r="E19" s="29">
        <f t="shared" si="7"/>
        <v>310</v>
      </c>
      <c r="F19" s="86">
        <v>279</v>
      </c>
      <c r="G19" s="137">
        <v>1</v>
      </c>
      <c r="H19" s="86">
        <v>30</v>
      </c>
      <c r="I19" s="88">
        <f t="shared" si="5"/>
        <v>461</v>
      </c>
      <c r="J19" s="86">
        <v>192</v>
      </c>
      <c r="K19" s="88">
        <v>269</v>
      </c>
      <c r="L19" s="89">
        <v>21</v>
      </c>
      <c r="M19" s="86">
        <v>2</v>
      </c>
      <c r="N19" s="90">
        <f t="shared" si="6"/>
        <v>8341</v>
      </c>
      <c r="O19" s="90">
        <v>4324</v>
      </c>
      <c r="P19" s="90">
        <v>4017</v>
      </c>
      <c r="Q19" s="25">
        <f t="shared" si="9"/>
        <v>15.5</v>
      </c>
      <c r="R19" s="25">
        <f t="shared" si="10"/>
        <v>417.05</v>
      </c>
      <c r="S19" s="26">
        <f t="shared" si="11"/>
        <v>26.906451612903226</v>
      </c>
      <c r="T19" s="27">
        <f t="shared" si="12"/>
        <v>18.093275488069413</v>
      </c>
    </row>
    <row r="20" spans="1:20" ht="11.25" customHeight="1">
      <c r="A20" s="24" t="s">
        <v>11</v>
      </c>
      <c r="B20" s="83">
        <f t="shared" si="13"/>
        <v>16</v>
      </c>
      <c r="C20" s="80">
        <v>16</v>
      </c>
      <c r="D20" s="85">
        <v>0</v>
      </c>
      <c r="E20" s="29">
        <f t="shared" si="7"/>
        <v>337</v>
      </c>
      <c r="F20" s="86">
        <v>306</v>
      </c>
      <c r="G20" s="87">
        <v>0</v>
      </c>
      <c r="H20" s="86">
        <v>31</v>
      </c>
      <c r="I20" s="88">
        <f t="shared" si="5"/>
        <v>464</v>
      </c>
      <c r="J20" s="86">
        <v>164</v>
      </c>
      <c r="K20" s="88">
        <v>300</v>
      </c>
      <c r="L20" s="89">
        <v>19</v>
      </c>
      <c r="M20" s="86">
        <v>6</v>
      </c>
      <c r="N20" s="90">
        <f t="shared" si="6"/>
        <v>9898</v>
      </c>
      <c r="O20" s="90">
        <v>5085</v>
      </c>
      <c r="P20" s="90">
        <v>4813</v>
      </c>
      <c r="Q20" s="25">
        <f t="shared" si="9"/>
        <v>21.0625</v>
      </c>
      <c r="R20" s="25">
        <f t="shared" si="10"/>
        <v>618.625</v>
      </c>
      <c r="S20" s="26">
        <f t="shared" si="11"/>
        <v>29.37091988130564</v>
      </c>
      <c r="T20" s="27">
        <f t="shared" si="12"/>
        <v>21.33189655172414</v>
      </c>
    </row>
    <row r="21" spans="1:20" ht="11.25" customHeight="1">
      <c r="A21" s="24" t="s">
        <v>12</v>
      </c>
      <c r="B21" s="83">
        <f t="shared" si="13"/>
        <v>13</v>
      </c>
      <c r="C21" s="80">
        <v>13</v>
      </c>
      <c r="D21" s="85">
        <v>0</v>
      </c>
      <c r="E21" s="29">
        <f t="shared" si="7"/>
        <v>265</v>
      </c>
      <c r="F21" s="86">
        <v>217</v>
      </c>
      <c r="G21" s="87">
        <v>0</v>
      </c>
      <c r="H21" s="86">
        <v>48</v>
      </c>
      <c r="I21" s="88">
        <f t="shared" si="5"/>
        <v>368</v>
      </c>
      <c r="J21" s="86">
        <v>127</v>
      </c>
      <c r="K21" s="88">
        <v>241</v>
      </c>
      <c r="L21" s="89">
        <v>15</v>
      </c>
      <c r="M21" s="86">
        <v>4</v>
      </c>
      <c r="N21" s="90">
        <f t="shared" si="6"/>
        <v>6717</v>
      </c>
      <c r="O21" s="90">
        <v>3514</v>
      </c>
      <c r="P21" s="90">
        <v>3203</v>
      </c>
      <c r="Q21" s="25">
        <f t="shared" si="9"/>
        <v>20.384615384615383</v>
      </c>
      <c r="R21" s="25">
        <f t="shared" si="10"/>
        <v>516.6923076923077</v>
      </c>
      <c r="S21" s="26">
        <f t="shared" si="11"/>
        <v>25.347169811320754</v>
      </c>
      <c r="T21" s="27">
        <f t="shared" si="12"/>
        <v>18.252717391304348</v>
      </c>
    </row>
    <row r="22" spans="1:20" ht="11.25" customHeight="1">
      <c r="A22" s="24" t="s">
        <v>1</v>
      </c>
      <c r="B22" s="83">
        <f t="shared" si="13"/>
        <v>9</v>
      </c>
      <c r="C22" s="80">
        <v>9</v>
      </c>
      <c r="D22" s="85">
        <v>0</v>
      </c>
      <c r="E22" s="29">
        <f t="shared" si="7"/>
        <v>200</v>
      </c>
      <c r="F22" s="86">
        <v>178</v>
      </c>
      <c r="G22" s="87">
        <v>0</v>
      </c>
      <c r="H22" s="86">
        <v>22</v>
      </c>
      <c r="I22" s="88">
        <f t="shared" si="5"/>
        <v>280</v>
      </c>
      <c r="J22" s="86">
        <v>101</v>
      </c>
      <c r="K22" s="88">
        <v>179</v>
      </c>
      <c r="L22" s="89">
        <v>11</v>
      </c>
      <c r="M22" s="86">
        <v>2</v>
      </c>
      <c r="N22" s="90">
        <f t="shared" si="6"/>
        <v>5641</v>
      </c>
      <c r="O22" s="90">
        <v>2831</v>
      </c>
      <c r="P22" s="90">
        <v>2810</v>
      </c>
      <c r="Q22" s="25">
        <f t="shared" si="9"/>
        <v>22.22222222222222</v>
      </c>
      <c r="R22" s="25">
        <f t="shared" si="10"/>
        <v>626.7777777777778</v>
      </c>
      <c r="S22" s="26">
        <f t="shared" si="11"/>
        <v>28.205</v>
      </c>
      <c r="T22" s="27">
        <f t="shared" si="12"/>
        <v>20.146428571428572</v>
      </c>
    </row>
    <row r="23" spans="1:20" ht="9.75" customHeight="1">
      <c r="A23" s="24"/>
      <c r="B23" s="83"/>
      <c r="C23" s="80"/>
      <c r="D23" s="93"/>
      <c r="E23" s="29"/>
      <c r="F23" s="28"/>
      <c r="G23" s="57"/>
      <c r="H23" s="28"/>
      <c r="I23" s="30"/>
      <c r="J23" s="28"/>
      <c r="K23" s="30"/>
      <c r="L23" s="31"/>
      <c r="M23" s="28"/>
      <c r="N23" s="28"/>
      <c r="O23" s="28"/>
      <c r="P23" s="28"/>
      <c r="Q23" s="25"/>
      <c r="R23" s="25"/>
      <c r="S23" s="26"/>
      <c r="T23" s="27"/>
    </row>
    <row r="24" spans="1:20" s="41" customFormat="1" ht="11.25" customHeight="1">
      <c r="A24" s="22" t="s">
        <v>67</v>
      </c>
      <c r="B24" s="71">
        <f>SUM(B25:B40)</f>
        <v>184</v>
      </c>
      <c r="C24" s="72">
        <f aca="true" t="shared" si="14" ref="C24:P24">SUM(C25:C40)</f>
        <v>183</v>
      </c>
      <c r="D24" s="96">
        <f t="shared" si="14"/>
        <v>1</v>
      </c>
      <c r="E24" s="73">
        <f t="shared" si="14"/>
        <v>2333</v>
      </c>
      <c r="F24" s="23">
        <f t="shared" si="14"/>
        <v>1914</v>
      </c>
      <c r="G24" s="97">
        <f t="shared" si="14"/>
        <v>5</v>
      </c>
      <c r="H24" s="23">
        <f t="shared" si="14"/>
        <v>414</v>
      </c>
      <c r="I24" s="74">
        <f t="shared" si="14"/>
        <v>3528</v>
      </c>
      <c r="J24" s="23">
        <f t="shared" si="14"/>
        <v>1314</v>
      </c>
      <c r="K24" s="74">
        <f t="shared" si="14"/>
        <v>2214</v>
      </c>
      <c r="L24" s="75">
        <f t="shared" si="14"/>
        <v>199</v>
      </c>
      <c r="M24" s="23">
        <f t="shared" si="14"/>
        <v>24</v>
      </c>
      <c r="N24" s="23">
        <f t="shared" si="14"/>
        <v>50850</v>
      </c>
      <c r="O24" s="23">
        <f t="shared" si="14"/>
        <v>26108</v>
      </c>
      <c r="P24" s="23">
        <f t="shared" si="14"/>
        <v>24742</v>
      </c>
      <c r="Q24" s="76">
        <f aca="true" t="shared" si="15" ref="Q24:Q40">E24/B24</f>
        <v>12.679347826086957</v>
      </c>
      <c r="R24" s="76">
        <f aca="true" t="shared" si="16" ref="R24:R40">N24/B24</f>
        <v>276.35869565217394</v>
      </c>
      <c r="S24" s="77">
        <f aca="true" t="shared" si="17" ref="S24:S40">N24/E24</f>
        <v>21.795970852978996</v>
      </c>
      <c r="T24" s="78">
        <f aca="true" t="shared" si="18" ref="T24:T40">N24/I24</f>
        <v>14.41326530612245</v>
      </c>
    </row>
    <row r="25" spans="1:20" ht="11.25" customHeight="1">
      <c r="A25" s="24" t="s">
        <v>13</v>
      </c>
      <c r="B25" s="83">
        <f aca="true" t="shared" si="19" ref="B25:B40">C25+D25</f>
        <v>23</v>
      </c>
      <c r="C25" s="80">
        <v>23</v>
      </c>
      <c r="D25" s="85">
        <v>0</v>
      </c>
      <c r="E25" s="29">
        <f t="shared" si="7"/>
        <v>353</v>
      </c>
      <c r="F25" s="86">
        <v>305</v>
      </c>
      <c r="G25" s="87">
        <v>0</v>
      </c>
      <c r="H25" s="86">
        <v>48</v>
      </c>
      <c r="I25" s="88">
        <f t="shared" si="5"/>
        <v>516</v>
      </c>
      <c r="J25" s="86">
        <v>189</v>
      </c>
      <c r="K25" s="88">
        <v>327</v>
      </c>
      <c r="L25" s="89">
        <v>27</v>
      </c>
      <c r="M25" s="140">
        <v>5</v>
      </c>
      <c r="N25" s="90">
        <f t="shared" si="6"/>
        <v>8652</v>
      </c>
      <c r="O25" s="90">
        <v>4496</v>
      </c>
      <c r="P25" s="90">
        <v>4156</v>
      </c>
      <c r="Q25" s="25">
        <f t="shared" si="15"/>
        <v>15.347826086956522</v>
      </c>
      <c r="R25" s="25">
        <f t="shared" si="16"/>
        <v>376.17391304347825</v>
      </c>
      <c r="S25" s="26">
        <f t="shared" si="17"/>
        <v>24.509915014164307</v>
      </c>
      <c r="T25" s="27">
        <f t="shared" si="18"/>
        <v>16.767441860465116</v>
      </c>
    </row>
    <row r="26" spans="1:20" ht="11.25" customHeight="1">
      <c r="A26" s="24" t="s">
        <v>14</v>
      </c>
      <c r="B26" s="83">
        <f t="shared" si="19"/>
        <v>25</v>
      </c>
      <c r="C26" s="80">
        <v>25</v>
      </c>
      <c r="D26" s="85">
        <v>0</v>
      </c>
      <c r="E26" s="29">
        <f t="shared" si="7"/>
        <v>335</v>
      </c>
      <c r="F26" s="86">
        <v>278</v>
      </c>
      <c r="G26" s="87">
        <v>0</v>
      </c>
      <c r="H26" s="86">
        <v>57</v>
      </c>
      <c r="I26" s="88">
        <f t="shared" si="5"/>
        <v>506</v>
      </c>
      <c r="J26" s="86">
        <v>179</v>
      </c>
      <c r="K26" s="88">
        <v>327</v>
      </c>
      <c r="L26" s="89">
        <v>26</v>
      </c>
      <c r="M26" s="140">
        <v>4</v>
      </c>
      <c r="N26" s="90">
        <f t="shared" si="6"/>
        <v>7420</v>
      </c>
      <c r="O26" s="90">
        <v>3822</v>
      </c>
      <c r="P26" s="90">
        <v>3598</v>
      </c>
      <c r="Q26" s="25">
        <f t="shared" si="15"/>
        <v>13.4</v>
      </c>
      <c r="R26" s="25">
        <f t="shared" si="16"/>
        <v>296.8</v>
      </c>
      <c r="S26" s="26">
        <f t="shared" si="17"/>
        <v>22.149253731343283</v>
      </c>
      <c r="T26" s="27">
        <f t="shared" si="18"/>
        <v>14.66403162055336</v>
      </c>
    </row>
    <row r="27" spans="1:20" ht="11.25" customHeight="1">
      <c r="A27" s="24" t="s">
        <v>15</v>
      </c>
      <c r="B27" s="83">
        <f t="shared" si="19"/>
        <v>12</v>
      </c>
      <c r="C27" s="80">
        <v>12</v>
      </c>
      <c r="D27" s="85">
        <v>0</v>
      </c>
      <c r="E27" s="29">
        <f t="shared" si="7"/>
        <v>198</v>
      </c>
      <c r="F27" s="86">
        <v>168</v>
      </c>
      <c r="G27" s="87">
        <v>0</v>
      </c>
      <c r="H27" s="86">
        <v>30</v>
      </c>
      <c r="I27" s="88">
        <f t="shared" si="5"/>
        <v>277</v>
      </c>
      <c r="J27" s="86">
        <v>101</v>
      </c>
      <c r="K27" s="88">
        <v>176</v>
      </c>
      <c r="L27" s="89">
        <v>15</v>
      </c>
      <c r="M27" s="140">
        <v>2</v>
      </c>
      <c r="N27" s="90">
        <f t="shared" si="6"/>
        <v>5002</v>
      </c>
      <c r="O27" s="90">
        <v>2619</v>
      </c>
      <c r="P27" s="90">
        <v>2383</v>
      </c>
      <c r="Q27" s="25">
        <f t="shared" si="15"/>
        <v>16.5</v>
      </c>
      <c r="R27" s="25">
        <f t="shared" si="16"/>
        <v>416.8333333333333</v>
      </c>
      <c r="S27" s="26">
        <f t="shared" si="17"/>
        <v>25.262626262626263</v>
      </c>
      <c r="T27" s="27">
        <f t="shared" si="18"/>
        <v>18.057761732851986</v>
      </c>
    </row>
    <row r="28" spans="1:20" ht="11.25" customHeight="1">
      <c r="A28" s="24" t="s">
        <v>16</v>
      </c>
      <c r="B28" s="83">
        <f t="shared" si="19"/>
        <v>9</v>
      </c>
      <c r="C28" s="80">
        <v>8</v>
      </c>
      <c r="D28" s="93">
        <v>1</v>
      </c>
      <c r="E28" s="29">
        <f t="shared" si="7"/>
        <v>145</v>
      </c>
      <c r="F28" s="86">
        <v>115</v>
      </c>
      <c r="G28" s="87">
        <v>0</v>
      </c>
      <c r="H28" s="86">
        <v>30</v>
      </c>
      <c r="I28" s="88">
        <f t="shared" si="5"/>
        <v>221</v>
      </c>
      <c r="J28" s="86">
        <v>94</v>
      </c>
      <c r="K28" s="88">
        <v>127</v>
      </c>
      <c r="L28" s="89">
        <v>10</v>
      </c>
      <c r="M28" s="140">
        <v>2</v>
      </c>
      <c r="N28" s="90">
        <f t="shared" si="6"/>
        <v>3236</v>
      </c>
      <c r="O28" s="90">
        <v>1655</v>
      </c>
      <c r="P28" s="90">
        <v>1581</v>
      </c>
      <c r="Q28" s="25">
        <f t="shared" si="15"/>
        <v>16.11111111111111</v>
      </c>
      <c r="R28" s="25">
        <f t="shared" si="16"/>
        <v>359.55555555555554</v>
      </c>
      <c r="S28" s="26">
        <f t="shared" si="17"/>
        <v>22.317241379310346</v>
      </c>
      <c r="T28" s="27">
        <f t="shared" si="18"/>
        <v>14.642533936651583</v>
      </c>
    </row>
    <row r="29" spans="1:20" ht="11.25" customHeight="1">
      <c r="A29" s="24" t="s">
        <v>17</v>
      </c>
      <c r="B29" s="83">
        <f t="shared" si="19"/>
        <v>21</v>
      </c>
      <c r="C29" s="80">
        <v>21</v>
      </c>
      <c r="D29" s="85">
        <v>0</v>
      </c>
      <c r="E29" s="29">
        <f t="shared" si="7"/>
        <v>259</v>
      </c>
      <c r="F29" s="86">
        <v>215</v>
      </c>
      <c r="G29" s="95">
        <v>3</v>
      </c>
      <c r="H29" s="86">
        <v>41</v>
      </c>
      <c r="I29" s="88">
        <f t="shared" si="5"/>
        <v>384</v>
      </c>
      <c r="J29" s="86">
        <v>145</v>
      </c>
      <c r="K29" s="88">
        <v>239</v>
      </c>
      <c r="L29" s="89">
        <v>21</v>
      </c>
      <c r="M29" s="140">
        <v>2</v>
      </c>
      <c r="N29" s="90">
        <f t="shared" si="6"/>
        <v>5897</v>
      </c>
      <c r="O29" s="90">
        <v>3019</v>
      </c>
      <c r="P29" s="90">
        <v>2878</v>
      </c>
      <c r="Q29" s="25">
        <f t="shared" si="15"/>
        <v>12.333333333333334</v>
      </c>
      <c r="R29" s="25">
        <f t="shared" si="16"/>
        <v>280.8095238095238</v>
      </c>
      <c r="S29" s="26">
        <f t="shared" si="17"/>
        <v>22.768339768339768</v>
      </c>
      <c r="T29" s="27">
        <f t="shared" si="18"/>
        <v>15.356770833333334</v>
      </c>
    </row>
    <row r="30" spans="1:20" ht="11.25" customHeight="1">
      <c r="A30" s="24" t="s">
        <v>18</v>
      </c>
      <c r="B30" s="83">
        <f t="shared" si="19"/>
        <v>9</v>
      </c>
      <c r="C30" s="80">
        <v>9</v>
      </c>
      <c r="D30" s="85">
        <v>0</v>
      </c>
      <c r="E30" s="29">
        <f t="shared" si="7"/>
        <v>162</v>
      </c>
      <c r="F30" s="86">
        <v>141</v>
      </c>
      <c r="G30" s="87">
        <v>0</v>
      </c>
      <c r="H30" s="86">
        <v>21</v>
      </c>
      <c r="I30" s="88">
        <f t="shared" si="5"/>
        <v>237</v>
      </c>
      <c r="J30" s="86">
        <v>92</v>
      </c>
      <c r="K30" s="88">
        <v>145</v>
      </c>
      <c r="L30" s="89">
        <v>10</v>
      </c>
      <c r="M30" s="137">
        <v>1</v>
      </c>
      <c r="N30" s="90">
        <f t="shared" si="6"/>
        <v>4310</v>
      </c>
      <c r="O30" s="90">
        <v>2206</v>
      </c>
      <c r="P30" s="90">
        <v>2104</v>
      </c>
      <c r="Q30" s="25">
        <f t="shared" si="15"/>
        <v>18</v>
      </c>
      <c r="R30" s="25">
        <f t="shared" si="16"/>
        <v>478.8888888888889</v>
      </c>
      <c r="S30" s="26">
        <f t="shared" si="17"/>
        <v>26.604938271604937</v>
      </c>
      <c r="T30" s="27">
        <f t="shared" si="18"/>
        <v>18.185654008438817</v>
      </c>
    </row>
    <row r="31" spans="1:20" ht="11.25" customHeight="1">
      <c r="A31" s="24" t="s">
        <v>19</v>
      </c>
      <c r="B31" s="83">
        <f t="shared" si="19"/>
        <v>8</v>
      </c>
      <c r="C31" s="80">
        <v>8</v>
      </c>
      <c r="D31" s="85">
        <v>0</v>
      </c>
      <c r="E31" s="29">
        <f t="shared" si="7"/>
        <v>103</v>
      </c>
      <c r="F31" s="86">
        <v>83</v>
      </c>
      <c r="G31" s="98">
        <v>2</v>
      </c>
      <c r="H31" s="86">
        <v>18</v>
      </c>
      <c r="I31" s="88">
        <f t="shared" si="5"/>
        <v>150</v>
      </c>
      <c r="J31" s="86">
        <v>60</v>
      </c>
      <c r="K31" s="88">
        <v>90</v>
      </c>
      <c r="L31" s="89">
        <v>8</v>
      </c>
      <c r="M31" s="140">
        <v>1</v>
      </c>
      <c r="N31" s="90">
        <f t="shared" si="6"/>
        <v>2305</v>
      </c>
      <c r="O31" s="90">
        <v>1172</v>
      </c>
      <c r="P31" s="90">
        <v>1133</v>
      </c>
      <c r="Q31" s="25">
        <f t="shared" si="15"/>
        <v>12.875</v>
      </c>
      <c r="R31" s="25">
        <f t="shared" si="16"/>
        <v>288.125</v>
      </c>
      <c r="S31" s="26">
        <f t="shared" si="17"/>
        <v>22.37864077669903</v>
      </c>
      <c r="T31" s="27">
        <f t="shared" si="18"/>
        <v>15.366666666666667</v>
      </c>
    </row>
    <row r="32" spans="1:20" ht="11.25" customHeight="1">
      <c r="A32" s="24" t="s">
        <v>20</v>
      </c>
      <c r="B32" s="83">
        <f t="shared" si="19"/>
        <v>2</v>
      </c>
      <c r="C32" s="80">
        <v>2</v>
      </c>
      <c r="D32" s="85">
        <v>0</v>
      </c>
      <c r="E32" s="29">
        <f t="shared" si="7"/>
        <v>41</v>
      </c>
      <c r="F32" s="86">
        <v>34</v>
      </c>
      <c r="G32" s="87">
        <v>0</v>
      </c>
      <c r="H32" s="86">
        <v>7</v>
      </c>
      <c r="I32" s="88">
        <f t="shared" si="5"/>
        <v>61</v>
      </c>
      <c r="J32" s="86">
        <v>24</v>
      </c>
      <c r="K32" s="88">
        <v>37</v>
      </c>
      <c r="L32" s="89">
        <v>2</v>
      </c>
      <c r="M32" s="87">
        <v>0</v>
      </c>
      <c r="N32" s="90">
        <f t="shared" si="6"/>
        <v>1073</v>
      </c>
      <c r="O32" s="90">
        <v>535</v>
      </c>
      <c r="P32" s="90">
        <v>538</v>
      </c>
      <c r="Q32" s="25">
        <f t="shared" si="15"/>
        <v>20.5</v>
      </c>
      <c r="R32" s="25">
        <f t="shared" si="16"/>
        <v>536.5</v>
      </c>
      <c r="S32" s="26">
        <f t="shared" si="17"/>
        <v>26.170731707317074</v>
      </c>
      <c r="T32" s="27">
        <f t="shared" si="18"/>
        <v>17.59016393442623</v>
      </c>
    </row>
    <row r="33" spans="1:20" ht="11.25" customHeight="1">
      <c r="A33" s="24" t="s">
        <v>21</v>
      </c>
      <c r="B33" s="83">
        <f t="shared" si="19"/>
        <v>4</v>
      </c>
      <c r="C33" s="80">
        <v>4</v>
      </c>
      <c r="D33" s="85">
        <v>0</v>
      </c>
      <c r="E33" s="29">
        <f t="shared" si="7"/>
        <v>45</v>
      </c>
      <c r="F33" s="86">
        <v>35</v>
      </c>
      <c r="G33" s="87">
        <v>0</v>
      </c>
      <c r="H33" s="86">
        <v>10</v>
      </c>
      <c r="I33" s="88">
        <f t="shared" si="5"/>
        <v>67</v>
      </c>
      <c r="J33" s="86">
        <v>29</v>
      </c>
      <c r="K33" s="88">
        <v>38</v>
      </c>
      <c r="L33" s="89">
        <v>4</v>
      </c>
      <c r="M33" s="87">
        <v>0</v>
      </c>
      <c r="N33" s="90">
        <f t="shared" si="6"/>
        <v>737</v>
      </c>
      <c r="O33" s="90">
        <v>356</v>
      </c>
      <c r="P33" s="90">
        <v>381</v>
      </c>
      <c r="Q33" s="25">
        <f t="shared" si="15"/>
        <v>11.25</v>
      </c>
      <c r="R33" s="25">
        <f t="shared" si="16"/>
        <v>184.25</v>
      </c>
      <c r="S33" s="26">
        <f t="shared" si="17"/>
        <v>16.377777777777776</v>
      </c>
      <c r="T33" s="27">
        <f t="shared" si="18"/>
        <v>11</v>
      </c>
    </row>
    <row r="34" spans="1:20" ht="11.25" customHeight="1">
      <c r="A34" s="24" t="s">
        <v>22</v>
      </c>
      <c r="B34" s="83">
        <f t="shared" si="19"/>
        <v>22</v>
      </c>
      <c r="C34" s="80">
        <v>22</v>
      </c>
      <c r="D34" s="85">
        <v>0</v>
      </c>
      <c r="E34" s="29">
        <f t="shared" si="7"/>
        <v>201</v>
      </c>
      <c r="F34" s="86">
        <v>163</v>
      </c>
      <c r="G34" s="87">
        <v>0</v>
      </c>
      <c r="H34" s="86">
        <v>38</v>
      </c>
      <c r="I34" s="88">
        <f t="shared" si="5"/>
        <v>324</v>
      </c>
      <c r="J34" s="86">
        <v>129</v>
      </c>
      <c r="K34" s="88">
        <v>195</v>
      </c>
      <c r="L34" s="89">
        <v>23</v>
      </c>
      <c r="M34" s="137">
        <v>2</v>
      </c>
      <c r="N34" s="90">
        <f t="shared" si="6"/>
        <v>3321</v>
      </c>
      <c r="O34" s="90">
        <v>1681</v>
      </c>
      <c r="P34" s="90">
        <v>1640</v>
      </c>
      <c r="Q34" s="25">
        <f t="shared" si="15"/>
        <v>9.136363636363637</v>
      </c>
      <c r="R34" s="25">
        <f t="shared" si="16"/>
        <v>150.95454545454547</v>
      </c>
      <c r="S34" s="26">
        <f t="shared" si="17"/>
        <v>16.52238805970149</v>
      </c>
      <c r="T34" s="27">
        <f t="shared" si="18"/>
        <v>10.25</v>
      </c>
    </row>
    <row r="35" spans="1:20" ht="11.25" customHeight="1">
      <c r="A35" s="24" t="s">
        <v>68</v>
      </c>
      <c r="B35" s="83">
        <f t="shared" si="19"/>
        <v>2</v>
      </c>
      <c r="C35" s="80">
        <v>2</v>
      </c>
      <c r="D35" s="85">
        <v>0</v>
      </c>
      <c r="E35" s="29">
        <f t="shared" si="7"/>
        <v>16</v>
      </c>
      <c r="F35" s="86">
        <v>13</v>
      </c>
      <c r="G35" s="87">
        <v>0</v>
      </c>
      <c r="H35" s="86">
        <v>3</v>
      </c>
      <c r="I35" s="88">
        <f t="shared" si="5"/>
        <v>27</v>
      </c>
      <c r="J35" s="86">
        <v>10</v>
      </c>
      <c r="K35" s="88">
        <v>17</v>
      </c>
      <c r="L35" s="89">
        <v>2</v>
      </c>
      <c r="M35" s="140">
        <v>1</v>
      </c>
      <c r="N35" s="90">
        <f t="shared" si="6"/>
        <v>244</v>
      </c>
      <c r="O35" s="90">
        <v>142</v>
      </c>
      <c r="P35" s="90">
        <v>102</v>
      </c>
      <c r="Q35" s="25">
        <f t="shared" si="15"/>
        <v>8</v>
      </c>
      <c r="R35" s="25">
        <f t="shared" si="16"/>
        <v>122</v>
      </c>
      <c r="S35" s="26">
        <f t="shared" si="17"/>
        <v>15.25</v>
      </c>
      <c r="T35" s="27">
        <f t="shared" si="18"/>
        <v>9.037037037037036</v>
      </c>
    </row>
    <row r="36" spans="1:20" ht="11.25" customHeight="1">
      <c r="A36" s="24" t="s">
        <v>23</v>
      </c>
      <c r="B36" s="83">
        <f t="shared" si="19"/>
        <v>5</v>
      </c>
      <c r="C36" s="80">
        <v>5</v>
      </c>
      <c r="D36" s="85">
        <v>0</v>
      </c>
      <c r="E36" s="29">
        <f t="shared" si="7"/>
        <v>44</v>
      </c>
      <c r="F36" s="86">
        <v>35</v>
      </c>
      <c r="G36" s="87">
        <v>0</v>
      </c>
      <c r="H36" s="86">
        <v>9</v>
      </c>
      <c r="I36" s="88">
        <f t="shared" si="5"/>
        <v>75</v>
      </c>
      <c r="J36" s="86">
        <v>27</v>
      </c>
      <c r="K36" s="88">
        <v>48</v>
      </c>
      <c r="L36" s="89">
        <v>6</v>
      </c>
      <c r="M36" s="140">
        <v>1</v>
      </c>
      <c r="N36" s="90">
        <f t="shared" si="6"/>
        <v>644</v>
      </c>
      <c r="O36" s="90">
        <v>337</v>
      </c>
      <c r="P36" s="90">
        <v>307</v>
      </c>
      <c r="Q36" s="25">
        <f t="shared" si="15"/>
        <v>8.8</v>
      </c>
      <c r="R36" s="25">
        <f t="shared" si="16"/>
        <v>128.8</v>
      </c>
      <c r="S36" s="26">
        <f t="shared" si="17"/>
        <v>14.636363636363637</v>
      </c>
      <c r="T36" s="27">
        <f t="shared" si="18"/>
        <v>8.586666666666666</v>
      </c>
    </row>
    <row r="37" spans="1:20" ht="11.25" customHeight="1">
      <c r="A37" s="24" t="s">
        <v>24</v>
      </c>
      <c r="B37" s="83">
        <f t="shared" si="19"/>
        <v>4</v>
      </c>
      <c r="C37" s="80">
        <v>4</v>
      </c>
      <c r="D37" s="85">
        <v>0</v>
      </c>
      <c r="E37" s="29">
        <f t="shared" si="7"/>
        <v>36</v>
      </c>
      <c r="F37" s="86">
        <v>27</v>
      </c>
      <c r="G37" s="87">
        <v>0</v>
      </c>
      <c r="H37" s="86">
        <v>9</v>
      </c>
      <c r="I37" s="88">
        <f t="shared" si="5"/>
        <v>56</v>
      </c>
      <c r="J37" s="86">
        <v>24</v>
      </c>
      <c r="K37" s="88">
        <v>32</v>
      </c>
      <c r="L37" s="89">
        <v>4</v>
      </c>
      <c r="M37" s="140">
        <v>1</v>
      </c>
      <c r="N37" s="90">
        <f t="shared" si="6"/>
        <v>568</v>
      </c>
      <c r="O37" s="90">
        <v>274</v>
      </c>
      <c r="P37" s="90">
        <v>294</v>
      </c>
      <c r="Q37" s="25">
        <f t="shared" si="15"/>
        <v>9</v>
      </c>
      <c r="R37" s="25">
        <f t="shared" si="16"/>
        <v>142</v>
      </c>
      <c r="S37" s="26">
        <f t="shared" si="17"/>
        <v>15.777777777777779</v>
      </c>
      <c r="T37" s="27">
        <f t="shared" si="18"/>
        <v>10.142857142857142</v>
      </c>
    </row>
    <row r="38" spans="1:20" ht="11.25" customHeight="1">
      <c r="A38" s="24" t="s">
        <v>25</v>
      </c>
      <c r="B38" s="83">
        <f t="shared" si="19"/>
        <v>13</v>
      </c>
      <c r="C38" s="80">
        <v>13</v>
      </c>
      <c r="D38" s="85">
        <v>0</v>
      </c>
      <c r="E38" s="29">
        <f t="shared" si="7"/>
        <v>131</v>
      </c>
      <c r="F38" s="86">
        <v>102</v>
      </c>
      <c r="G38" s="87">
        <v>0</v>
      </c>
      <c r="H38" s="86">
        <v>29</v>
      </c>
      <c r="I38" s="88">
        <f t="shared" si="5"/>
        <v>198</v>
      </c>
      <c r="J38" s="86">
        <v>67</v>
      </c>
      <c r="K38" s="88">
        <v>131</v>
      </c>
      <c r="L38" s="89">
        <v>13</v>
      </c>
      <c r="M38" s="140">
        <v>1</v>
      </c>
      <c r="N38" s="90">
        <f t="shared" si="6"/>
        <v>2415</v>
      </c>
      <c r="O38" s="90">
        <v>1246</v>
      </c>
      <c r="P38" s="90">
        <v>1169</v>
      </c>
      <c r="Q38" s="25">
        <f>E38/B38</f>
        <v>10.076923076923077</v>
      </c>
      <c r="R38" s="25">
        <f>N38/B38</f>
        <v>185.76923076923077</v>
      </c>
      <c r="S38" s="26">
        <f t="shared" si="17"/>
        <v>18.435114503816795</v>
      </c>
      <c r="T38" s="27">
        <f t="shared" si="18"/>
        <v>12.196969696969697</v>
      </c>
    </row>
    <row r="39" spans="1:20" ht="11.25" customHeight="1">
      <c r="A39" s="24" t="s">
        <v>26</v>
      </c>
      <c r="B39" s="83">
        <f t="shared" si="19"/>
        <v>15</v>
      </c>
      <c r="C39" s="80">
        <v>15</v>
      </c>
      <c r="D39" s="85">
        <v>0</v>
      </c>
      <c r="E39" s="29">
        <f t="shared" si="7"/>
        <v>164</v>
      </c>
      <c r="F39" s="86">
        <v>127</v>
      </c>
      <c r="G39" s="87">
        <v>0</v>
      </c>
      <c r="H39" s="86">
        <v>37</v>
      </c>
      <c r="I39" s="88">
        <f t="shared" si="5"/>
        <v>266</v>
      </c>
      <c r="J39" s="86">
        <v>88</v>
      </c>
      <c r="K39" s="88">
        <v>178</v>
      </c>
      <c r="L39" s="89">
        <v>18</v>
      </c>
      <c r="M39" s="87">
        <v>0</v>
      </c>
      <c r="N39" s="90">
        <f t="shared" si="6"/>
        <v>3315</v>
      </c>
      <c r="O39" s="90">
        <v>1714</v>
      </c>
      <c r="P39" s="90">
        <v>1601</v>
      </c>
      <c r="Q39" s="25">
        <f t="shared" si="15"/>
        <v>10.933333333333334</v>
      </c>
      <c r="R39" s="25">
        <f>N39/B39</f>
        <v>221</v>
      </c>
      <c r="S39" s="26">
        <f t="shared" si="17"/>
        <v>20.213414634146343</v>
      </c>
      <c r="T39" s="27">
        <f t="shared" si="18"/>
        <v>12.462406015037594</v>
      </c>
    </row>
    <row r="40" spans="1:20" ht="11.25" customHeight="1">
      <c r="A40" s="34" t="s">
        <v>27</v>
      </c>
      <c r="B40" s="99">
        <f t="shared" si="19"/>
        <v>10</v>
      </c>
      <c r="C40" s="100">
        <v>10</v>
      </c>
      <c r="D40" s="101">
        <v>0</v>
      </c>
      <c r="E40" s="102">
        <f t="shared" si="7"/>
        <v>100</v>
      </c>
      <c r="F40" s="103">
        <v>73</v>
      </c>
      <c r="G40" s="138">
        <v>0</v>
      </c>
      <c r="H40" s="103">
        <v>27</v>
      </c>
      <c r="I40" s="104">
        <f t="shared" si="5"/>
        <v>163</v>
      </c>
      <c r="J40" s="103">
        <v>56</v>
      </c>
      <c r="K40" s="104">
        <v>107</v>
      </c>
      <c r="L40" s="105">
        <v>10</v>
      </c>
      <c r="M40" s="141">
        <v>1</v>
      </c>
      <c r="N40" s="107">
        <f t="shared" si="6"/>
        <v>1711</v>
      </c>
      <c r="O40" s="107">
        <v>834</v>
      </c>
      <c r="P40" s="107">
        <v>877</v>
      </c>
      <c r="Q40" s="108">
        <f t="shared" si="15"/>
        <v>10</v>
      </c>
      <c r="R40" s="108">
        <f t="shared" si="16"/>
        <v>171.1</v>
      </c>
      <c r="S40" s="109">
        <f t="shared" si="17"/>
        <v>17.11</v>
      </c>
      <c r="T40" s="110">
        <f t="shared" si="18"/>
        <v>10.496932515337424</v>
      </c>
    </row>
  </sheetData>
  <sheetProtection/>
  <mergeCells count="10">
    <mergeCell ref="A2:A3"/>
    <mergeCell ref="B2:D2"/>
    <mergeCell ref="E2:H2"/>
    <mergeCell ref="I2:K2"/>
    <mergeCell ref="S2:S3"/>
    <mergeCell ref="T2:T3"/>
    <mergeCell ref="L2:L3"/>
    <mergeCell ref="M2:M3"/>
    <mergeCell ref="N2:P2"/>
    <mergeCell ref="Q2:R2"/>
  </mergeCells>
  <printOptions horizontalCentered="1"/>
  <pageMargins left="0.2755905511811024" right="0.2755905511811024" top="0.3937007874015748" bottom="0.5118110236220472" header="0.31496062992125984" footer="0.2362204724409449"/>
  <pageSetup firstPageNumber="42" useFirstPageNumber="1" horizontalDpi="600" verticalDpi="600" orientation="portrait" paperSize="9" scale="160" r:id="rId1"/>
  <headerFooter alignWithMargins="0">
    <oddFooter>&amp;C&amp;"ＭＳ 明朝,標準"- &amp;P -</oddFooter>
  </headerFooter>
  <colBreaks count="1" manualBreakCount="1">
    <brk id="11" max="3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T36"/>
  <sheetViews>
    <sheetView zoomScale="150" zoomScaleNormal="150" workbookViewId="0" topLeftCell="A1">
      <selection activeCell="K6" sqref="K6"/>
    </sheetView>
  </sheetViews>
  <sheetFormatPr defaultColWidth="9.00390625" defaultRowHeight="13.5"/>
  <cols>
    <col min="1" max="1" width="9.625" style="3" customWidth="1"/>
    <col min="2" max="3" width="3.25390625" style="3" customWidth="1"/>
    <col min="4" max="4" width="2.125" style="3" customWidth="1"/>
    <col min="5" max="6" width="4.625" style="3" customWidth="1"/>
    <col min="7" max="7" width="2.50390625" style="3" customWidth="1"/>
    <col min="8" max="8" width="4.00390625" style="3" customWidth="1"/>
    <col min="9" max="9" width="4.625" style="3" customWidth="1"/>
    <col min="10" max="10" width="4.00390625" style="3" customWidth="1"/>
    <col min="11" max="11" width="4.625" style="3" customWidth="1"/>
    <col min="12" max="13" width="4.875" style="3" customWidth="1"/>
    <col min="14" max="16" width="5.75390625" style="3" customWidth="1"/>
    <col min="17" max="18" width="4.50390625" style="3" customWidth="1"/>
    <col min="19" max="20" width="4.875" style="3" customWidth="1"/>
    <col min="21" max="21" width="4.50390625" style="3" customWidth="1"/>
    <col min="22" max="16384" width="9.00390625" style="3" customWidth="1"/>
  </cols>
  <sheetData>
    <row r="1" spans="1:20" ht="24.75" customHeight="1">
      <c r="A1" s="156" t="s">
        <v>55</v>
      </c>
      <c r="B1" s="158" t="s">
        <v>2</v>
      </c>
      <c r="C1" s="159"/>
      <c r="D1" s="160"/>
      <c r="E1" s="161" t="s">
        <v>56</v>
      </c>
      <c r="F1" s="161"/>
      <c r="G1" s="161"/>
      <c r="H1" s="161"/>
      <c r="I1" s="161" t="s">
        <v>57</v>
      </c>
      <c r="J1" s="161"/>
      <c r="K1" s="162"/>
      <c r="L1" s="167" t="s">
        <v>111</v>
      </c>
      <c r="M1" s="163" t="s">
        <v>118</v>
      </c>
      <c r="N1" s="161" t="s">
        <v>58</v>
      </c>
      <c r="O1" s="169"/>
      <c r="P1" s="169"/>
      <c r="Q1" s="163" t="s">
        <v>113</v>
      </c>
      <c r="R1" s="170"/>
      <c r="S1" s="163" t="s">
        <v>119</v>
      </c>
      <c r="T1" s="165" t="s">
        <v>120</v>
      </c>
    </row>
    <row r="2" spans="1:20" ht="24.75" customHeight="1">
      <c r="A2" s="157"/>
      <c r="B2" s="13" t="s">
        <v>59</v>
      </c>
      <c r="C2" s="13" t="s">
        <v>60</v>
      </c>
      <c r="D2" s="40" t="s">
        <v>61</v>
      </c>
      <c r="E2" s="13" t="s">
        <v>59</v>
      </c>
      <c r="F2" s="13" t="s">
        <v>62</v>
      </c>
      <c r="G2" s="40" t="s">
        <v>63</v>
      </c>
      <c r="H2" s="13" t="s">
        <v>64</v>
      </c>
      <c r="I2" s="13" t="s">
        <v>59</v>
      </c>
      <c r="J2" s="13" t="s">
        <v>65</v>
      </c>
      <c r="K2" s="14" t="s">
        <v>66</v>
      </c>
      <c r="L2" s="168"/>
      <c r="M2" s="164"/>
      <c r="N2" s="13" t="s">
        <v>59</v>
      </c>
      <c r="O2" s="13" t="s">
        <v>65</v>
      </c>
      <c r="P2" s="13" t="s">
        <v>66</v>
      </c>
      <c r="Q2" s="15" t="s">
        <v>121</v>
      </c>
      <c r="R2" s="15" t="s">
        <v>122</v>
      </c>
      <c r="S2" s="164"/>
      <c r="T2" s="166"/>
    </row>
    <row r="3" spans="1:20" ht="5.25" customHeight="1">
      <c r="A3" s="16"/>
      <c r="B3" s="17"/>
      <c r="C3" s="49"/>
      <c r="D3" s="17"/>
      <c r="E3" s="18"/>
      <c r="F3" s="17"/>
      <c r="G3" s="19"/>
      <c r="H3" s="17"/>
      <c r="I3" s="19"/>
      <c r="J3" s="17"/>
      <c r="K3" s="19"/>
      <c r="L3" s="111"/>
      <c r="M3" s="112"/>
      <c r="N3" s="17"/>
      <c r="O3" s="19"/>
      <c r="P3" s="17"/>
      <c r="Q3" s="21"/>
      <c r="R3" s="21"/>
      <c r="S3" s="113"/>
      <c r="T3" s="114"/>
    </row>
    <row r="4" spans="1:20" s="41" customFormat="1" ht="12" customHeight="1">
      <c r="A4" s="22" t="s">
        <v>69</v>
      </c>
      <c r="B4" s="23">
        <f>SUM(B5:B22)</f>
        <v>91</v>
      </c>
      <c r="C4" s="75">
        <f aca="true" t="shared" si="0" ref="C4:P4">SUM(C5:C22)</f>
        <v>91</v>
      </c>
      <c r="D4" s="58">
        <f t="shared" si="0"/>
        <v>0</v>
      </c>
      <c r="E4" s="73">
        <f t="shared" si="0"/>
        <v>965</v>
      </c>
      <c r="F4" s="23">
        <f t="shared" si="0"/>
        <v>789</v>
      </c>
      <c r="G4" s="74">
        <f t="shared" si="0"/>
        <v>7</v>
      </c>
      <c r="H4" s="23">
        <f t="shared" si="0"/>
        <v>169</v>
      </c>
      <c r="I4" s="74">
        <f t="shared" si="0"/>
        <v>1536</v>
      </c>
      <c r="J4" s="23">
        <f t="shared" si="0"/>
        <v>604</v>
      </c>
      <c r="K4" s="74">
        <f t="shared" si="0"/>
        <v>932</v>
      </c>
      <c r="L4" s="75">
        <f t="shared" si="0"/>
        <v>98</v>
      </c>
      <c r="M4" s="23">
        <f t="shared" si="0"/>
        <v>9</v>
      </c>
      <c r="N4" s="23">
        <f t="shared" si="0"/>
        <v>18739</v>
      </c>
      <c r="O4" s="23">
        <f t="shared" si="0"/>
        <v>9635</v>
      </c>
      <c r="P4" s="23">
        <f t="shared" si="0"/>
        <v>9104</v>
      </c>
      <c r="Q4" s="76">
        <f>E4/B4</f>
        <v>10.604395604395604</v>
      </c>
      <c r="R4" s="76">
        <f>N4/B4</f>
        <v>205.92307692307693</v>
      </c>
      <c r="S4" s="77">
        <f>N4/E4</f>
        <v>19.418652849740933</v>
      </c>
      <c r="T4" s="78">
        <f>N4/I4</f>
        <v>12.199869791666666</v>
      </c>
    </row>
    <row r="5" spans="1:20" ht="12" customHeight="1">
      <c r="A5" s="24" t="s">
        <v>28</v>
      </c>
      <c r="B5" s="91">
        <f aca="true" t="shared" si="1" ref="B5:B36">C5+D5</f>
        <v>9</v>
      </c>
      <c r="C5" s="92">
        <v>9</v>
      </c>
      <c r="D5" s="53">
        <v>0</v>
      </c>
      <c r="E5" s="29">
        <f aca="true" t="shared" si="2" ref="E5:E33">F5+G5+H5</f>
        <v>120</v>
      </c>
      <c r="F5" s="91">
        <v>101</v>
      </c>
      <c r="G5" s="139">
        <v>1</v>
      </c>
      <c r="H5" s="91">
        <v>18</v>
      </c>
      <c r="I5" s="92">
        <f aca="true" t="shared" si="3" ref="I5:I36">J5+K5</f>
        <v>182</v>
      </c>
      <c r="J5" s="91">
        <v>71</v>
      </c>
      <c r="K5" s="92">
        <v>111</v>
      </c>
      <c r="L5" s="115">
        <v>11</v>
      </c>
      <c r="M5" s="91">
        <v>1</v>
      </c>
      <c r="N5" s="90">
        <f aca="true" t="shared" si="4" ref="N5:N36">O5+P5</f>
        <v>2728</v>
      </c>
      <c r="O5" s="90">
        <v>1404</v>
      </c>
      <c r="P5" s="90">
        <v>1324</v>
      </c>
      <c r="Q5" s="25">
        <f aca="true" t="shared" si="5" ref="Q5:Q36">E5/B5</f>
        <v>13.333333333333334</v>
      </c>
      <c r="R5" s="25">
        <f aca="true" t="shared" si="6" ref="R5:R36">N5/B5</f>
        <v>303.1111111111111</v>
      </c>
      <c r="S5" s="26">
        <f aca="true" t="shared" si="7" ref="S5:S36">N5/E5</f>
        <v>22.733333333333334</v>
      </c>
      <c r="T5" s="27">
        <f aca="true" t="shared" si="8" ref="T5:T36">N5/I5</f>
        <v>14.989010989010989</v>
      </c>
    </row>
    <row r="6" spans="1:20" ht="12" customHeight="1">
      <c r="A6" s="24" t="s">
        <v>29</v>
      </c>
      <c r="B6" s="91">
        <f t="shared" si="1"/>
        <v>13</v>
      </c>
      <c r="C6" s="92">
        <v>13</v>
      </c>
      <c r="D6" s="53">
        <v>0</v>
      </c>
      <c r="E6" s="29">
        <f t="shared" si="2"/>
        <v>117</v>
      </c>
      <c r="F6" s="91">
        <v>92</v>
      </c>
      <c r="G6" s="92">
        <v>1</v>
      </c>
      <c r="H6" s="91">
        <v>24</v>
      </c>
      <c r="I6" s="92">
        <f t="shared" si="3"/>
        <v>189</v>
      </c>
      <c r="J6" s="91">
        <v>74</v>
      </c>
      <c r="K6" s="92">
        <v>115</v>
      </c>
      <c r="L6" s="115">
        <v>14</v>
      </c>
      <c r="M6" s="91">
        <v>1</v>
      </c>
      <c r="N6" s="90">
        <f t="shared" si="4"/>
        <v>2184</v>
      </c>
      <c r="O6" s="90">
        <v>1126</v>
      </c>
      <c r="P6" s="90">
        <v>1058</v>
      </c>
      <c r="Q6" s="25">
        <f t="shared" si="5"/>
        <v>9</v>
      </c>
      <c r="R6" s="25">
        <f t="shared" si="6"/>
        <v>168</v>
      </c>
      <c r="S6" s="26">
        <f t="shared" si="7"/>
        <v>18.666666666666668</v>
      </c>
      <c r="T6" s="27">
        <f t="shared" si="8"/>
        <v>11.555555555555555</v>
      </c>
    </row>
    <row r="7" spans="1:20" ht="12" customHeight="1">
      <c r="A7" s="24" t="s">
        <v>91</v>
      </c>
      <c r="B7" s="91">
        <f t="shared" si="1"/>
        <v>7</v>
      </c>
      <c r="C7" s="92">
        <v>7</v>
      </c>
      <c r="D7" s="53">
        <v>0</v>
      </c>
      <c r="E7" s="29">
        <f t="shared" si="2"/>
        <v>100</v>
      </c>
      <c r="F7" s="91">
        <v>86</v>
      </c>
      <c r="G7" s="53">
        <v>0</v>
      </c>
      <c r="H7" s="91">
        <v>14</v>
      </c>
      <c r="I7" s="92">
        <f t="shared" si="3"/>
        <v>156</v>
      </c>
      <c r="J7" s="91">
        <v>50</v>
      </c>
      <c r="K7" s="92">
        <v>106</v>
      </c>
      <c r="L7" s="115">
        <v>7</v>
      </c>
      <c r="M7" s="53">
        <v>0</v>
      </c>
      <c r="N7" s="90">
        <f t="shared" si="4"/>
        <v>2361</v>
      </c>
      <c r="O7" s="90">
        <v>1176</v>
      </c>
      <c r="P7" s="90">
        <v>1185</v>
      </c>
      <c r="Q7" s="25">
        <f t="shared" si="5"/>
        <v>14.285714285714286</v>
      </c>
      <c r="R7" s="25">
        <f t="shared" si="6"/>
        <v>337.2857142857143</v>
      </c>
      <c r="S7" s="26">
        <f t="shared" si="7"/>
        <v>23.61</v>
      </c>
      <c r="T7" s="27">
        <f t="shared" si="8"/>
        <v>15.134615384615385</v>
      </c>
    </row>
    <row r="8" spans="1:20" ht="12" customHeight="1">
      <c r="A8" s="24" t="s">
        <v>30</v>
      </c>
      <c r="B8" s="91">
        <f t="shared" si="1"/>
        <v>3</v>
      </c>
      <c r="C8" s="92">
        <v>3</v>
      </c>
      <c r="D8" s="53">
        <v>0</v>
      </c>
      <c r="E8" s="29">
        <f t="shared" si="2"/>
        <v>33</v>
      </c>
      <c r="F8" s="91">
        <v>27</v>
      </c>
      <c r="G8" s="53">
        <v>0</v>
      </c>
      <c r="H8" s="91">
        <v>6</v>
      </c>
      <c r="I8" s="92">
        <f t="shared" si="3"/>
        <v>54</v>
      </c>
      <c r="J8" s="91">
        <v>25</v>
      </c>
      <c r="K8" s="92">
        <v>29</v>
      </c>
      <c r="L8" s="115">
        <v>3</v>
      </c>
      <c r="M8" s="53">
        <v>0</v>
      </c>
      <c r="N8" s="90">
        <f t="shared" si="4"/>
        <v>627</v>
      </c>
      <c r="O8" s="90">
        <v>325</v>
      </c>
      <c r="P8" s="90">
        <v>302</v>
      </c>
      <c r="Q8" s="25">
        <f t="shared" si="5"/>
        <v>11</v>
      </c>
      <c r="R8" s="25">
        <f t="shared" si="6"/>
        <v>209</v>
      </c>
      <c r="S8" s="26">
        <f t="shared" si="7"/>
        <v>19</v>
      </c>
      <c r="T8" s="27">
        <f t="shared" si="8"/>
        <v>11.61111111111111</v>
      </c>
    </row>
    <row r="9" spans="1:20" ht="12" customHeight="1">
      <c r="A9" s="24" t="s">
        <v>31</v>
      </c>
      <c r="B9" s="91">
        <f t="shared" si="1"/>
        <v>7</v>
      </c>
      <c r="C9" s="92">
        <v>7</v>
      </c>
      <c r="D9" s="53">
        <v>0</v>
      </c>
      <c r="E9" s="29">
        <f t="shared" si="2"/>
        <v>68</v>
      </c>
      <c r="F9" s="91">
        <v>52</v>
      </c>
      <c r="G9" s="139">
        <v>2</v>
      </c>
      <c r="H9" s="91">
        <v>14</v>
      </c>
      <c r="I9" s="92">
        <f t="shared" si="3"/>
        <v>108</v>
      </c>
      <c r="J9" s="91">
        <v>48</v>
      </c>
      <c r="K9" s="92">
        <v>60</v>
      </c>
      <c r="L9" s="115">
        <v>8</v>
      </c>
      <c r="M9" s="91">
        <v>1</v>
      </c>
      <c r="N9" s="90">
        <f t="shared" si="4"/>
        <v>1107</v>
      </c>
      <c r="O9" s="90">
        <v>596</v>
      </c>
      <c r="P9" s="90">
        <v>511</v>
      </c>
      <c r="Q9" s="25">
        <f t="shared" si="5"/>
        <v>9.714285714285714</v>
      </c>
      <c r="R9" s="25">
        <f t="shared" si="6"/>
        <v>158.14285714285714</v>
      </c>
      <c r="S9" s="26">
        <f t="shared" si="7"/>
        <v>16.279411764705884</v>
      </c>
      <c r="T9" s="27">
        <f t="shared" si="8"/>
        <v>10.25</v>
      </c>
    </row>
    <row r="10" spans="1:20" ht="12" customHeight="1">
      <c r="A10" s="24" t="s">
        <v>32</v>
      </c>
      <c r="B10" s="91">
        <f t="shared" si="1"/>
        <v>1</v>
      </c>
      <c r="C10" s="92">
        <v>1</v>
      </c>
      <c r="D10" s="53">
        <v>0</v>
      </c>
      <c r="E10" s="29">
        <f t="shared" si="2"/>
        <v>17</v>
      </c>
      <c r="F10" s="91">
        <v>12</v>
      </c>
      <c r="G10" s="53">
        <v>0</v>
      </c>
      <c r="H10" s="91">
        <v>5</v>
      </c>
      <c r="I10" s="92">
        <f t="shared" si="3"/>
        <v>24</v>
      </c>
      <c r="J10" s="91">
        <v>10</v>
      </c>
      <c r="K10" s="92">
        <v>14</v>
      </c>
      <c r="L10" s="115">
        <v>1</v>
      </c>
      <c r="M10" s="53">
        <v>0</v>
      </c>
      <c r="N10" s="90">
        <f t="shared" si="4"/>
        <v>337</v>
      </c>
      <c r="O10" s="90">
        <v>162</v>
      </c>
      <c r="P10" s="90">
        <v>175</v>
      </c>
      <c r="Q10" s="25">
        <f t="shared" si="5"/>
        <v>17</v>
      </c>
      <c r="R10" s="25">
        <f t="shared" si="6"/>
        <v>337</v>
      </c>
      <c r="S10" s="26">
        <f t="shared" si="7"/>
        <v>19.823529411764707</v>
      </c>
      <c r="T10" s="27">
        <f t="shared" si="8"/>
        <v>14.041666666666666</v>
      </c>
    </row>
    <row r="11" spans="1:20" ht="12" customHeight="1">
      <c r="A11" s="24" t="s">
        <v>33</v>
      </c>
      <c r="B11" s="91">
        <f t="shared" si="1"/>
        <v>14</v>
      </c>
      <c r="C11" s="92">
        <v>14</v>
      </c>
      <c r="D11" s="53">
        <v>0</v>
      </c>
      <c r="E11" s="29">
        <f t="shared" si="2"/>
        <v>178</v>
      </c>
      <c r="F11" s="91">
        <v>152</v>
      </c>
      <c r="G11" s="92">
        <v>1</v>
      </c>
      <c r="H11" s="91">
        <v>25</v>
      </c>
      <c r="I11" s="92">
        <f t="shared" si="3"/>
        <v>278</v>
      </c>
      <c r="J11" s="91">
        <v>103</v>
      </c>
      <c r="K11" s="92">
        <v>175</v>
      </c>
      <c r="L11" s="115">
        <v>15</v>
      </c>
      <c r="M11" s="91">
        <v>2</v>
      </c>
      <c r="N11" s="90">
        <f t="shared" si="4"/>
        <v>4100</v>
      </c>
      <c r="O11" s="90">
        <v>2082</v>
      </c>
      <c r="P11" s="90">
        <v>2018</v>
      </c>
      <c r="Q11" s="25">
        <f t="shared" si="5"/>
        <v>12.714285714285714</v>
      </c>
      <c r="R11" s="25">
        <f t="shared" si="6"/>
        <v>292.85714285714283</v>
      </c>
      <c r="S11" s="26">
        <f t="shared" si="7"/>
        <v>23.03370786516854</v>
      </c>
      <c r="T11" s="27">
        <f t="shared" si="8"/>
        <v>14.748201438848922</v>
      </c>
    </row>
    <row r="12" spans="1:20" ht="12" customHeight="1">
      <c r="A12" s="24" t="s">
        <v>34</v>
      </c>
      <c r="B12" s="91">
        <f t="shared" si="1"/>
        <v>2</v>
      </c>
      <c r="C12" s="92">
        <v>2</v>
      </c>
      <c r="D12" s="53">
        <v>0</v>
      </c>
      <c r="E12" s="29">
        <f t="shared" si="2"/>
        <v>27</v>
      </c>
      <c r="F12" s="91">
        <v>23</v>
      </c>
      <c r="G12" s="53">
        <v>0</v>
      </c>
      <c r="H12" s="91">
        <v>4</v>
      </c>
      <c r="I12" s="92">
        <f t="shared" si="3"/>
        <v>44</v>
      </c>
      <c r="J12" s="91">
        <v>16</v>
      </c>
      <c r="K12" s="92">
        <v>28</v>
      </c>
      <c r="L12" s="115">
        <v>2</v>
      </c>
      <c r="M12" s="91">
        <v>1</v>
      </c>
      <c r="N12" s="90">
        <f t="shared" si="4"/>
        <v>662</v>
      </c>
      <c r="O12" s="90">
        <v>358</v>
      </c>
      <c r="P12" s="90">
        <v>304</v>
      </c>
      <c r="Q12" s="25">
        <f t="shared" si="5"/>
        <v>13.5</v>
      </c>
      <c r="R12" s="25">
        <f t="shared" si="6"/>
        <v>331</v>
      </c>
      <c r="S12" s="26">
        <f t="shared" si="7"/>
        <v>24.51851851851852</v>
      </c>
      <c r="T12" s="27">
        <f t="shared" si="8"/>
        <v>15.045454545454545</v>
      </c>
    </row>
    <row r="13" spans="1:20" ht="12" customHeight="1">
      <c r="A13" s="24" t="s">
        <v>35</v>
      </c>
      <c r="B13" s="91">
        <f t="shared" si="1"/>
        <v>3</v>
      </c>
      <c r="C13" s="92">
        <v>3</v>
      </c>
      <c r="D13" s="53">
        <v>0</v>
      </c>
      <c r="E13" s="29">
        <f t="shared" si="2"/>
        <v>25</v>
      </c>
      <c r="F13" s="91">
        <v>19</v>
      </c>
      <c r="G13" s="53">
        <v>0</v>
      </c>
      <c r="H13" s="91">
        <v>6</v>
      </c>
      <c r="I13" s="92">
        <f t="shared" si="3"/>
        <v>39</v>
      </c>
      <c r="J13" s="91">
        <v>18</v>
      </c>
      <c r="K13" s="92">
        <v>21</v>
      </c>
      <c r="L13" s="115">
        <v>3</v>
      </c>
      <c r="M13" s="91">
        <v>1</v>
      </c>
      <c r="N13" s="90">
        <f t="shared" si="4"/>
        <v>452</v>
      </c>
      <c r="O13" s="90">
        <v>245</v>
      </c>
      <c r="P13" s="90">
        <v>207</v>
      </c>
      <c r="Q13" s="25">
        <f t="shared" si="5"/>
        <v>8.333333333333334</v>
      </c>
      <c r="R13" s="25">
        <f t="shared" si="6"/>
        <v>150.66666666666666</v>
      </c>
      <c r="S13" s="26">
        <f t="shared" si="7"/>
        <v>18.08</v>
      </c>
      <c r="T13" s="27">
        <f t="shared" si="8"/>
        <v>11.58974358974359</v>
      </c>
    </row>
    <row r="14" spans="1:20" ht="12" customHeight="1">
      <c r="A14" s="24" t="s">
        <v>36</v>
      </c>
      <c r="B14" s="91">
        <f t="shared" si="1"/>
        <v>2</v>
      </c>
      <c r="C14" s="92">
        <v>2</v>
      </c>
      <c r="D14" s="53">
        <v>0</v>
      </c>
      <c r="E14" s="29">
        <f t="shared" si="2"/>
        <v>15</v>
      </c>
      <c r="F14" s="91">
        <v>12</v>
      </c>
      <c r="G14" s="53">
        <v>0</v>
      </c>
      <c r="H14" s="91">
        <v>3</v>
      </c>
      <c r="I14" s="92">
        <f t="shared" si="3"/>
        <v>26</v>
      </c>
      <c r="J14" s="91">
        <v>12</v>
      </c>
      <c r="K14" s="92">
        <v>14</v>
      </c>
      <c r="L14" s="115">
        <v>2</v>
      </c>
      <c r="M14" s="53">
        <v>0</v>
      </c>
      <c r="N14" s="90">
        <f t="shared" si="4"/>
        <v>252</v>
      </c>
      <c r="O14" s="90">
        <v>129</v>
      </c>
      <c r="P14" s="90">
        <v>123</v>
      </c>
      <c r="Q14" s="25">
        <f t="shared" si="5"/>
        <v>7.5</v>
      </c>
      <c r="R14" s="25">
        <f t="shared" si="6"/>
        <v>126</v>
      </c>
      <c r="S14" s="26">
        <f t="shared" si="7"/>
        <v>16.8</v>
      </c>
      <c r="T14" s="27">
        <f t="shared" si="8"/>
        <v>9.692307692307692</v>
      </c>
    </row>
    <row r="15" spans="1:20" ht="12" customHeight="1">
      <c r="A15" s="24" t="s">
        <v>37</v>
      </c>
      <c r="B15" s="91">
        <f t="shared" si="1"/>
        <v>4</v>
      </c>
      <c r="C15" s="92">
        <v>4</v>
      </c>
      <c r="D15" s="53">
        <v>0</v>
      </c>
      <c r="E15" s="29">
        <f t="shared" si="2"/>
        <v>30</v>
      </c>
      <c r="F15" s="91">
        <v>24</v>
      </c>
      <c r="G15" s="53">
        <v>0</v>
      </c>
      <c r="H15" s="91">
        <v>6</v>
      </c>
      <c r="I15" s="92">
        <f t="shared" si="3"/>
        <v>52</v>
      </c>
      <c r="J15" s="91">
        <v>22</v>
      </c>
      <c r="K15" s="92">
        <v>30</v>
      </c>
      <c r="L15" s="115">
        <v>4</v>
      </c>
      <c r="M15" s="53">
        <v>0</v>
      </c>
      <c r="N15" s="90">
        <f t="shared" si="4"/>
        <v>277</v>
      </c>
      <c r="O15" s="90">
        <v>156</v>
      </c>
      <c r="P15" s="90">
        <v>121</v>
      </c>
      <c r="Q15" s="25">
        <f t="shared" si="5"/>
        <v>7.5</v>
      </c>
      <c r="R15" s="25">
        <f t="shared" si="6"/>
        <v>69.25</v>
      </c>
      <c r="S15" s="26">
        <f t="shared" si="7"/>
        <v>9.233333333333333</v>
      </c>
      <c r="T15" s="27">
        <f t="shared" si="8"/>
        <v>5.326923076923077</v>
      </c>
    </row>
    <row r="16" spans="1:20" ht="12" customHeight="1">
      <c r="A16" s="24" t="s">
        <v>38</v>
      </c>
      <c r="B16" s="91">
        <f t="shared" si="1"/>
        <v>2</v>
      </c>
      <c r="C16" s="92">
        <v>2</v>
      </c>
      <c r="D16" s="53">
        <v>0</v>
      </c>
      <c r="E16" s="29">
        <f t="shared" si="2"/>
        <v>17</v>
      </c>
      <c r="F16" s="91">
        <v>15</v>
      </c>
      <c r="G16" s="53">
        <v>0</v>
      </c>
      <c r="H16" s="91">
        <v>2</v>
      </c>
      <c r="I16" s="92">
        <f t="shared" si="3"/>
        <v>27</v>
      </c>
      <c r="J16" s="91">
        <v>11</v>
      </c>
      <c r="K16" s="92">
        <v>16</v>
      </c>
      <c r="L16" s="115">
        <v>2</v>
      </c>
      <c r="M16" s="91">
        <v>1</v>
      </c>
      <c r="N16" s="90">
        <f t="shared" si="4"/>
        <v>280</v>
      </c>
      <c r="O16" s="90">
        <v>148</v>
      </c>
      <c r="P16" s="90">
        <v>132</v>
      </c>
      <c r="Q16" s="25">
        <f t="shared" si="5"/>
        <v>8.5</v>
      </c>
      <c r="R16" s="25">
        <f t="shared" si="6"/>
        <v>140</v>
      </c>
      <c r="S16" s="26">
        <f t="shared" si="7"/>
        <v>16.470588235294116</v>
      </c>
      <c r="T16" s="27">
        <f t="shared" si="8"/>
        <v>10.37037037037037</v>
      </c>
    </row>
    <row r="17" spans="1:20" ht="12" customHeight="1">
      <c r="A17" s="24" t="s">
        <v>39</v>
      </c>
      <c r="B17" s="91">
        <f t="shared" si="1"/>
        <v>3</v>
      </c>
      <c r="C17" s="92">
        <v>3</v>
      </c>
      <c r="D17" s="53">
        <v>0</v>
      </c>
      <c r="E17" s="29">
        <f t="shared" si="2"/>
        <v>31</v>
      </c>
      <c r="F17" s="91">
        <v>28</v>
      </c>
      <c r="G17" s="53">
        <v>0</v>
      </c>
      <c r="H17" s="91">
        <v>3</v>
      </c>
      <c r="I17" s="92">
        <f t="shared" si="3"/>
        <v>46</v>
      </c>
      <c r="J17" s="91">
        <v>16</v>
      </c>
      <c r="K17" s="92">
        <v>30</v>
      </c>
      <c r="L17" s="115">
        <v>3</v>
      </c>
      <c r="M17" s="116">
        <v>1</v>
      </c>
      <c r="N17" s="90">
        <f t="shared" si="4"/>
        <v>673</v>
      </c>
      <c r="O17" s="90">
        <v>356</v>
      </c>
      <c r="P17" s="90">
        <v>317</v>
      </c>
      <c r="Q17" s="25">
        <f t="shared" si="5"/>
        <v>10.333333333333334</v>
      </c>
      <c r="R17" s="25">
        <f t="shared" si="6"/>
        <v>224.33333333333334</v>
      </c>
      <c r="S17" s="26">
        <f t="shared" si="7"/>
        <v>21.70967741935484</v>
      </c>
      <c r="T17" s="27">
        <f t="shared" si="8"/>
        <v>14.630434782608695</v>
      </c>
    </row>
    <row r="18" spans="1:20" ht="12" customHeight="1">
      <c r="A18" s="24" t="s">
        <v>40</v>
      </c>
      <c r="B18" s="91">
        <f t="shared" si="1"/>
        <v>6</v>
      </c>
      <c r="C18" s="92">
        <v>6</v>
      </c>
      <c r="D18" s="53">
        <v>0</v>
      </c>
      <c r="E18" s="29">
        <f t="shared" si="2"/>
        <v>52</v>
      </c>
      <c r="F18" s="91">
        <v>38</v>
      </c>
      <c r="G18" s="92">
        <v>2</v>
      </c>
      <c r="H18" s="91">
        <v>12</v>
      </c>
      <c r="I18" s="92">
        <f t="shared" si="3"/>
        <v>83</v>
      </c>
      <c r="J18" s="91">
        <v>34</v>
      </c>
      <c r="K18" s="92">
        <v>49</v>
      </c>
      <c r="L18" s="115">
        <v>7</v>
      </c>
      <c r="M18" s="53">
        <v>0</v>
      </c>
      <c r="N18" s="90">
        <f t="shared" si="4"/>
        <v>612</v>
      </c>
      <c r="O18" s="90">
        <v>301</v>
      </c>
      <c r="P18" s="90">
        <v>311</v>
      </c>
      <c r="Q18" s="25">
        <f t="shared" si="5"/>
        <v>8.666666666666666</v>
      </c>
      <c r="R18" s="25">
        <f t="shared" si="6"/>
        <v>102</v>
      </c>
      <c r="S18" s="26">
        <f t="shared" si="7"/>
        <v>11.76923076923077</v>
      </c>
      <c r="T18" s="27">
        <f t="shared" si="8"/>
        <v>7.373493975903615</v>
      </c>
    </row>
    <row r="19" spans="1:20" ht="12" customHeight="1">
      <c r="A19" s="24" t="s">
        <v>70</v>
      </c>
      <c r="B19" s="91">
        <f t="shared" si="1"/>
        <v>11</v>
      </c>
      <c r="C19" s="92">
        <v>11</v>
      </c>
      <c r="D19" s="53">
        <v>0</v>
      </c>
      <c r="E19" s="29">
        <f t="shared" si="2"/>
        <v>97</v>
      </c>
      <c r="F19" s="91">
        <v>77</v>
      </c>
      <c r="G19" s="53">
        <v>0</v>
      </c>
      <c r="H19" s="91">
        <v>20</v>
      </c>
      <c r="I19" s="92">
        <f t="shared" si="3"/>
        <v>165</v>
      </c>
      <c r="J19" s="91">
        <v>69</v>
      </c>
      <c r="K19" s="92">
        <v>96</v>
      </c>
      <c r="L19" s="115">
        <v>11</v>
      </c>
      <c r="M19" s="53">
        <v>0</v>
      </c>
      <c r="N19" s="90">
        <f t="shared" si="4"/>
        <v>1511</v>
      </c>
      <c r="O19" s="90">
        <v>787</v>
      </c>
      <c r="P19" s="90">
        <v>724</v>
      </c>
      <c r="Q19" s="25">
        <f t="shared" si="5"/>
        <v>8.818181818181818</v>
      </c>
      <c r="R19" s="25">
        <f t="shared" si="6"/>
        <v>137.36363636363637</v>
      </c>
      <c r="S19" s="26">
        <f t="shared" si="7"/>
        <v>15.577319587628866</v>
      </c>
      <c r="T19" s="27">
        <f t="shared" si="8"/>
        <v>9.157575757575758</v>
      </c>
    </row>
    <row r="20" spans="1:20" ht="12" customHeight="1">
      <c r="A20" s="24" t="s">
        <v>41</v>
      </c>
      <c r="B20" s="91">
        <f t="shared" si="1"/>
        <v>2</v>
      </c>
      <c r="C20" s="92">
        <v>2</v>
      </c>
      <c r="D20" s="53">
        <v>0</v>
      </c>
      <c r="E20" s="29">
        <f t="shared" si="2"/>
        <v>21</v>
      </c>
      <c r="F20" s="91">
        <v>18</v>
      </c>
      <c r="G20" s="53">
        <v>0</v>
      </c>
      <c r="H20" s="91">
        <v>3</v>
      </c>
      <c r="I20" s="92">
        <f t="shared" si="3"/>
        <v>35</v>
      </c>
      <c r="J20" s="91">
        <v>13</v>
      </c>
      <c r="K20" s="92">
        <v>22</v>
      </c>
      <c r="L20" s="115">
        <v>3</v>
      </c>
      <c r="M20" s="53">
        <v>0</v>
      </c>
      <c r="N20" s="90">
        <f t="shared" si="4"/>
        <v>344</v>
      </c>
      <c r="O20" s="90">
        <v>179</v>
      </c>
      <c r="P20" s="90">
        <v>165</v>
      </c>
      <c r="Q20" s="25">
        <f t="shared" si="5"/>
        <v>10.5</v>
      </c>
      <c r="R20" s="25">
        <f t="shared" si="6"/>
        <v>172</v>
      </c>
      <c r="S20" s="26">
        <f t="shared" si="7"/>
        <v>16.38095238095238</v>
      </c>
      <c r="T20" s="27">
        <f t="shared" si="8"/>
        <v>9.82857142857143</v>
      </c>
    </row>
    <row r="21" spans="1:20" ht="12" customHeight="1">
      <c r="A21" s="24" t="s">
        <v>42</v>
      </c>
      <c r="B21" s="91">
        <f t="shared" si="1"/>
        <v>1</v>
      </c>
      <c r="C21" s="92">
        <v>1</v>
      </c>
      <c r="D21" s="53">
        <v>0</v>
      </c>
      <c r="E21" s="29">
        <f t="shared" si="2"/>
        <v>10</v>
      </c>
      <c r="F21" s="91">
        <v>7</v>
      </c>
      <c r="G21" s="53">
        <v>0</v>
      </c>
      <c r="H21" s="91">
        <v>3</v>
      </c>
      <c r="I21" s="92">
        <f t="shared" si="3"/>
        <v>18</v>
      </c>
      <c r="J21" s="91">
        <v>9</v>
      </c>
      <c r="K21" s="92">
        <v>9</v>
      </c>
      <c r="L21" s="115">
        <v>1</v>
      </c>
      <c r="M21" s="53">
        <v>0</v>
      </c>
      <c r="N21" s="90">
        <f t="shared" si="4"/>
        <v>174</v>
      </c>
      <c r="O21" s="90">
        <v>83</v>
      </c>
      <c r="P21" s="90">
        <v>91</v>
      </c>
      <c r="Q21" s="25">
        <f t="shared" si="5"/>
        <v>10</v>
      </c>
      <c r="R21" s="25">
        <f t="shared" si="6"/>
        <v>174</v>
      </c>
      <c r="S21" s="26">
        <f t="shared" si="7"/>
        <v>17.4</v>
      </c>
      <c r="T21" s="27">
        <f t="shared" si="8"/>
        <v>9.666666666666666</v>
      </c>
    </row>
    <row r="22" spans="1:20" ht="12" customHeight="1">
      <c r="A22" s="24" t="s">
        <v>71</v>
      </c>
      <c r="B22" s="91">
        <f t="shared" si="1"/>
        <v>1</v>
      </c>
      <c r="C22" s="92">
        <v>1</v>
      </c>
      <c r="D22" s="53">
        <v>0</v>
      </c>
      <c r="E22" s="29">
        <f t="shared" si="2"/>
        <v>7</v>
      </c>
      <c r="F22" s="91">
        <v>6</v>
      </c>
      <c r="G22" s="53">
        <v>0</v>
      </c>
      <c r="H22" s="91">
        <v>1</v>
      </c>
      <c r="I22" s="92">
        <f t="shared" si="3"/>
        <v>10</v>
      </c>
      <c r="J22" s="91">
        <v>3</v>
      </c>
      <c r="K22" s="92">
        <v>7</v>
      </c>
      <c r="L22" s="115">
        <v>1</v>
      </c>
      <c r="M22" s="53">
        <v>0</v>
      </c>
      <c r="N22" s="90">
        <f t="shared" si="4"/>
        <v>58</v>
      </c>
      <c r="O22" s="90">
        <v>22</v>
      </c>
      <c r="P22" s="90">
        <v>36</v>
      </c>
      <c r="Q22" s="25">
        <f t="shared" si="5"/>
        <v>7</v>
      </c>
      <c r="R22" s="25">
        <f t="shared" si="6"/>
        <v>58</v>
      </c>
      <c r="S22" s="26">
        <f t="shared" si="7"/>
        <v>8.285714285714286</v>
      </c>
      <c r="T22" s="27">
        <f t="shared" si="8"/>
        <v>5.8</v>
      </c>
    </row>
    <row r="23" spans="1:20" ht="12" customHeight="1">
      <c r="A23" s="24"/>
      <c r="B23" s="28"/>
      <c r="C23" s="31"/>
      <c r="D23" s="55"/>
      <c r="E23" s="29"/>
      <c r="F23" s="28"/>
      <c r="G23" s="56"/>
      <c r="H23" s="28"/>
      <c r="I23" s="30"/>
      <c r="J23" s="28"/>
      <c r="K23" s="30"/>
      <c r="L23" s="31"/>
      <c r="M23" s="55"/>
      <c r="N23" s="55"/>
      <c r="O23" s="55"/>
      <c r="P23" s="55"/>
      <c r="Q23" s="25"/>
      <c r="R23" s="25"/>
      <c r="S23" s="26"/>
      <c r="T23" s="27"/>
    </row>
    <row r="24" spans="1:20" s="41" customFormat="1" ht="12" customHeight="1">
      <c r="A24" s="22" t="s">
        <v>72</v>
      </c>
      <c r="B24" s="23">
        <f>SUM(B25:B33)</f>
        <v>125</v>
      </c>
      <c r="C24" s="75">
        <f aca="true" t="shared" si="9" ref="C24:P24">SUM(C25:C33)</f>
        <v>124</v>
      </c>
      <c r="D24" s="23">
        <f t="shared" si="9"/>
        <v>1</v>
      </c>
      <c r="E24" s="73">
        <f t="shared" si="9"/>
        <v>1606</v>
      </c>
      <c r="F24" s="23">
        <f t="shared" si="9"/>
        <v>1311</v>
      </c>
      <c r="G24" s="74">
        <f t="shared" si="9"/>
        <v>15</v>
      </c>
      <c r="H24" s="23">
        <f t="shared" si="9"/>
        <v>280</v>
      </c>
      <c r="I24" s="74">
        <f t="shared" si="9"/>
        <v>2492</v>
      </c>
      <c r="J24" s="23">
        <f t="shared" si="9"/>
        <v>939</v>
      </c>
      <c r="K24" s="74">
        <f t="shared" si="9"/>
        <v>1553</v>
      </c>
      <c r="L24" s="75">
        <f t="shared" si="9"/>
        <v>136</v>
      </c>
      <c r="M24" s="23">
        <f t="shared" si="9"/>
        <v>15</v>
      </c>
      <c r="N24" s="23">
        <f t="shared" si="9"/>
        <v>35191</v>
      </c>
      <c r="O24" s="23">
        <f t="shared" si="9"/>
        <v>18094</v>
      </c>
      <c r="P24" s="23">
        <f t="shared" si="9"/>
        <v>17097</v>
      </c>
      <c r="Q24" s="76">
        <f t="shared" si="5"/>
        <v>12.848</v>
      </c>
      <c r="R24" s="76">
        <f t="shared" si="6"/>
        <v>281.528</v>
      </c>
      <c r="S24" s="77">
        <f t="shared" si="7"/>
        <v>21.912204234122044</v>
      </c>
      <c r="T24" s="78">
        <f t="shared" si="8"/>
        <v>14.12158908507223</v>
      </c>
    </row>
    <row r="25" spans="1:20" ht="12" customHeight="1">
      <c r="A25" s="24" t="s">
        <v>43</v>
      </c>
      <c r="B25" s="91">
        <f t="shared" si="1"/>
        <v>42</v>
      </c>
      <c r="C25" s="92">
        <v>42</v>
      </c>
      <c r="D25" s="53">
        <v>0</v>
      </c>
      <c r="E25" s="92">
        <f t="shared" si="2"/>
        <v>597</v>
      </c>
      <c r="F25" s="91">
        <v>501</v>
      </c>
      <c r="G25" s="92">
        <v>4</v>
      </c>
      <c r="H25" s="91">
        <v>92</v>
      </c>
      <c r="I25" s="92">
        <f t="shared" si="3"/>
        <v>897</v>
      </c>
      <c r="J25" s="91">
        <v>342</v>
      </c>
      <c r="K25" s="92">
        <v>555</v>
      </c>
      <c r="L25" s="115">
        <v>48</v>
      </c>
      <c r="M25" s="91">
        <v>6</v>
      </c>
      <c r="N25" s="90">
        <f t="shared" si="4"/>
        <v>13613</v>
      </c>
      <c r="O25" s="90">
        <v>7025</v>
      </c>
      <c r="P25" s="90">
        <v>6588</v>
      </c>
      <c r="Q25" s="25">
        <f t="shared" si="5"/>
        <v>14.214285714285714</v>
      </c>
      <c r="R25" s="25">
        <f t="shared" si="6"/>
        <v>324.1190476190476</v>
      </c>
      <c r="S25" s="26">
        <f t="shared" si="7"/>
        <v>22.802345058626464</v>
      </c>
      <c r="T25" s="27">
        <f t="shared" si="8"/>
        <v>15.176142697881827</v>
      </c>
    </row>
    <row r="26" spans="1:20" ht="12" customHeight="1">
      <c r="A26" s="24" t="s">
        <v>44</v>
      </c>
      <c r="B26" s="91">
        <f t="shared" si="1"/>
        <v>11</v>
      </c>
      <c r="C26" s="92">
        <v>11</v>
      </c>
      <c r="D26" s="53">
        <v>0</v>
      </c>
      <c r="E26" s="92">
        <f t="shared" si="2"/>
        <v>114</v>
      </c>
      <c r="F26" s="91">
        <v>84</v>
      </c>
      <c r="G26" s="92">
        <v>3</v>
      </c>
      <c r="H26" s="91">
        <v>27</v>
      </c>
      <c r="I26" s="92">
        <f t="shared" si="3"/>
        <v>178</v>
      </c>
      <c r="J26" s="91">
        <v>69</v>
      </c>
      <c r="K26" s="92">
        <v>109</v>
      </c>
      <c r="L26" s="115">
        <v>11</v>
      </c>
      <c r="M26" s="53">
        <v>0</v>
      </c>
      <c r="N26" s="90">
        <f t="shared" si="4"/>
        <v>2121</v>
      </c>
      <c r="O26" s="90">
        <v>1096</v>
      </c>
      <c r="P26" s="90">
        <v>1025</v>
      </c>
      <c r="Q26" s="25">
        <f t="shared" si="5"/>
        <v>10.363636363636363</v>
      </c>
      <c r="R26" s="25">
        <f t="shared" si="6"/>
        <v>192.8181818181818</v>
      </c>
      <c r="S26" s="26">
        <f t="shared" si="7"/>
        <v>18.605263157894736</v>
      </c>
      <c r="T26" s="27">
        <f t="shared" si="8"/>
        <v>11.915730337078651</v>
      </c>
    </row>
    <row r="27" spans="1:20" ht="12" customHeight="1">
      <c r="A27" s="24" t="s">
        <v>45</v>
      </c>
      <c r="B27" s="91">
        <f t="shared" si="1"/>
        <v>8</v>
      </c>
      <c r="C27" s="92">
        <v>8</v>
      </c>
      <c r="D27" s="53">
        <v>0</v>
      </c>
      <c r="E27" s="92">
        <f t="shared" si="2"/>
        <v>81</v>
      </c>
      <c r="F27" s="91">
        <v>62</v>
      </c>
      <c r="G27" s="53">
        <v>0</v>
      </c>
      <c r="H27" s="91">
        <v>19</v>
      </c>
      <c r="I27" s="92">
        <f t="shared" si="3"/>
        <v>135</v>
      </c>
      <c r="J27" s="91">
        <v>51</v>
      </c>
      <c r="K27" s="92">
        <v>84</v>
      </c>
      <c r="L27" s="115">
        <v>8</v>
      </c>
      <c r="M27" s="53">
        <v>0</v>
      </c>
      <c r="N27" s="90">
        <f t="shared" si="4"/>
        <v>1415</v>
      </c>
      <c r="O27" s="90">
        <v>765</v>
      </c>
      <c r="P27" s="90">
        <v>650</v>
      </c>
      <c r="Q27" s="25">
        <f t="shared" si="5"/>
        <v>10.125</v>
      </c>
      <c r="R27" s="25">
        <f t="shared" si="6"/>
        <v>176.875</v>
      </c>
      <c r="S27" s="26">
        <f t="shared" si="7"/>
        <v>17.469135802469136</v>
      </c>
      <c r="T27" s="27">
        <f t="shared" si="8"/>
        <v>10.481481481481481</v>
      </c>
    </row>
    <row r="28" spans="1:20" ht="12" customHeight="1">
      <c r="A28" s="24" t="s">
        <v>46</v>
      </c>
      <c r="B28" s="91">
        <f t="shared" si="1"/>
        <v>8</v>
      </c>
      <c r="C28" s="92">
        <v>8</v>
      </c>
      <c r="D28" s="53">
        <v>0</v>
      </c>
      <c r="E28" s="92">
        <f t="shared" si="2"/>
        <v>80</v>
      </c>
      <c r="F28" s="91">
        <v>63</v>
      </c>
      <c r="G28" s="53">
        <v>0</v>
      </c>
      <c r="H28" s="91">
        <v>17</v>
      </c>
      <c r="I28" s="92">
        <f t="shared" si="3"/>
        <v>141</v>
      </c>
      <c r="J28" s="91">
        <v>47</v>
      </c>
      <c r="K28" s="92">
        <v>94</v>
      </c>
      <c r="L28" s="115">
        <v>9</v>
      </c>
      <c r="M28" s="53">
        <v>0</v>
      </c>
      <c r="N28" s="90">
        <f t="shared" si="4"/>
        <v>1536</v>
      </c>
      <c r="O28" s="90">
        <v>733</v>
      </c>
      <c r="P28" s="90">
        <v>803</v>
      </c>
      <c r="Q28" s="25">
        <f t="shared" si="5"/>
        <v>10</v>
      </c>
      <c r="R28" s="25">
        <f t="shared" si="6"/>
        <v>192</v>
      </c>
      <c r="S28" s="26">
        <f t="shared" si="7"/>
        <v>19.2</v>
      </c>
      <c r="T28" s="27">
        <f t="shared" si="8"/>
        <v>10.893617021276595</v>
      </c>
    </row>
    <row r="29" spans="1:20" ht="12" customHeight="1">
      <c r="A29" s="24" t="s">
        <v>47</v>
      </c>
      <c r="B29" s="91">
        <f t="shared" si="1"/>
        <v>1</v>
      </c>
      <c r="C29" s="92">
        <v>1</v>
      </c>
      <c r="D29" s="53">
        <v>0</v>
      </c>
      <c r="E29" s="92">
        <f t="shared" si="2"/>
        <v>14</v>
      </c>
      <c r="F29" s="91">
        <v>11</v>
      </c>
      <c r="G29" s="53">
        <v>0</v>
      </c>
      <c r="H29" s="91">
        <v>3</v>
      </c>
      <c r="I29" s="92">
        <f t="shared" si="3"/>
        <v>24</v>
      </c>
      <c r="J29" s="91">
        <v>7</v>
      </c>
      <c r="K29" s="92">
        <v>17</v>
      </c>
      <c r="L29" s="115">
        <v>1</v>
      </c>
      <c r="M29" s="53">
        <v>0</v>
      </c>
      <c r="N29" s="90">
        <f t="shared" si="4"/>
        <v>268</v>
      </c>
      <c r="O29" s="90">
        <v>151</v>
      </c>
      <c r="P29" s="90">
        <v>117</v>
      </c>
      <c r="Q29" s="25">
        <f t="shared" si="5"/>
        <v>14</v>
      </c>
      <c r="R29" s="25">
        <f t="shared" si="6"/>
        <v>268</v>
      </c>
      <c r="S29" s="26">
        <f t="shared" si="7"/>
        <v>19.142857142857142</v>
      </c>
      <c r="T29" s="27">
        <f t="shared" si="8"/>
        <v>11.166666666666666</v>
      </c>
    </row>
    <row r="30" spans="1:20" ht="12" customHeight="1">
      <c r="A30" s="24" t="s">
        <v>48</v>
      </c>
      <c r="B30" s="91">
        <f t="shared" si="1"/>
        <v>19</v>
      </c>
      <c r="C30" s="92">
        <v>19</v>
      </c>
      <c r="D30" s="53">
        <v>0</v>
      </c>
      <c r="E30" s="92">
        <f t="shared" si="2"/>
        <v>296</v>
      </c>
      <c r="F30" s="91">
        <v>244</v>
      </c>
      <c r="G30" s="116">
        <v>2</v>
      </c>
      <c r="H30" s="91">
        <v>50</v>
      </c>
      <c r="I30" s="92">
        <f t="shared" si="3"/>
        <v>453</v>
      </c>
      <c r="J30" s="91">
        <v>162</v>
      </c>
      <c r="K30" s="92">
        <v>291</v>
      </c>
      <c r="L30" s="115">
        <v>21</v>
      </c>
      <c r="M30" s="91">
        <v>4</v>
      </c>
      <c r="N30" s="90">
        <f t="shared" si="4"/>
        <v>7137</v>
      </c>
      <c r="O30" s="90">
        <v>3608</v>
      </c>
      <c r="P30" s="90">
        <v>3529</v>
      </c>
      <c r="Q30" s="25">
        <f t="shared" si="5"/>
        <v>15.578947368421053</v>
      </c>
      <c r="R30" s="25">
        <f t="shared" si="6"/>
        <v>375.63157894736844</v>
      </c>
      <c r="S30" s="26">
        <f t="shared" si="7"/>
        <v>24.111486486486488</v>
      </c>
      <c r="T30" s="27">
        <f t="shared" si="8"/>
        <v>15.754966887417218</v>
      </c>
    </row>
    <row r="31" spans="1:20" ht="12" customHeight="1">
      <c r="A31" s="24" t="s">
        <v>49</v>
      </c>
      <c r="B31" s="91">
        <f t="shared" si="1"/>
        <v>17</v>
      </c>
      <c r="C31" s="92">
        <v>17</v>
      </c>
      <c r="D31" s="53">
        <v>0</v>
      </c>
      <c r="E31" s="92">
        <f t="shared" si="2"/>
        <v>189</v>
      </c>
      <c r="F31" s="91">
        <v>155</v>
      </c>
      <c r="G31" s="92">
        <v>2</v>
      </c>
      <c r="H31" s="91">
        <v>32</v>
      </c>
      <c r="I31" s="92">
        <f t="shared" si="3"/>
        <v>296</v>
      </c>
      <c r="J31" s="91">
        <v>116</v>
      </c>
      <c r="K31" s="92">
        <v>180</v>
      </c>
      <c r="L31" s="115">
        <v>18</v>
      </c>
      <c r="M31" s="91">
        <v>2</v>
      </c>
      <c r="N31" s="90">
        <f t="shared" si="4"/>
        <v>3945</v>
      </c>
      <c r="O31" s="90">
        <v>2044</v>
      </c>
      <c r="P31" s="90">
        <v>1901</v>
      </c>
      <c r="Q31" s="25">
        <f t="shared" si="5"/>
        <v>11.117647058823529</v>
      </c>
      <c r="R31" s="25">
        <f t="shared" si="6"/>
        <v>232.05882352941177</v>
      </c>
      <c r="S31" s="26">
        <f t="shared" si="7"/>
        <v>20.873015873015873</v>
      </c>
      <c r="T31" s="27">
        <f t="shared" si="8"/>
        <v>13.327702702702704</v>
      </c>
    </row>
    <row r="32" spans="1:20" ht="12" customHeight="1">
      <c r="A32" s="24" t="s">
        <v>50</v>
      </c>
      <c r="B32" s="91">
        <f t="shared" si="1"/>
        <v>11</v>
      </c>
      <c r="C32" s="92">
        <v>11</v>
      </c>
      <c r="D32" s="53">
        <v>0</v>
      </c>
      <c r="E32" s="92">
        <f t="shared" si="2"/>
        <v>102</v>
      </c>
      <c r="F32" s="91">
        <v>80</v>
      </c>
      <c r="G32" s="92">
        <v>3</v>
      </c>
      <c r="H32" s="91">
        <v>19</v>
      </c>
      <c r="I32" s="92">
        <f t="shared" si="3"/>
        <v>166</v>
      </c>
      <c r="J32" s="91">
        <v>69</v>
      </c>
      <c r="K32" s="92">
        <v>97</v>
      </c>
      <c r="L32" s="115">
        <v>11</v>
      </c>
      <c r="M32" s="91">
        <v>2</v>
      </c>
      <c r="N32" s="90">
        <f t="shared" si="4"/>
        <v>1819</v>
      </c>
      <c r="O32" s="90">
        <v>964</v>
      </c>
      <c r="P32" s="90">
        <v>855</v>
      </c>
      <c r="Q32" s="25">
        <f t="shared" si="5"/>
        <v>9.272727272727273</v>
      </c>
      <c r="R32" s="25">
        <f t="shared" si="6"/>
        <v>165.36363636363637</v>
      </c>
      <c r="S32" s="26">
        <f t="shared" si="7"/>
        <v>17.833333333333332</v>
      </c>
      <c r="T32" s="27">
        <f t="shared" si="8"/>
        <v>10.957831325301205</v>
      </c>
    </row>
    <row r="33" spans="1:20" ht="12" customHeight="1">
      <c r="A33" s="24" t="s">
        <v>0</v>
      </c>
      <c r="B33" s="91">
        <f t="shared" si="1"/>
        <v>8</v>
      </c>
      <c r="C33" s="92">
        <v>7</v>
      </c>
      <c r="D33" s="28">
        <v>1</v>
      </c>
      <c r="E33" s="92">
        <f t="shared" si="2"/>
        <v>133</v>
      </c>
      <c r="F33" s="91">
        <v>111</v>
      </c>
      <c r="G33" s="92">
        <v>1</v>
      </c>
      <c r="H33" s="91">
        <v>21</v>
      </c>
      <c r="I33" s="92">
        <f t="shared" si="3"/>
        <v>202</v>
      </c>
      <c r="J33" s="91">
        <v>76</v>
      </c>
      <c r="K33" s="92">
        <v>126</v>
      </c>
      <c r="L33" s="115">
        <v>9</v>
      </c>
      <c r="M33" s="91">
        <v>1</v>
      </c>
      <c r="N33" s="90">
        <f t="shared" si="4"/>
        <v>3337</v>
      </c>
      <c r="O33" s="90">
        <v>1708</v>
      </c>
      <c r="P33" s="90">
        <v>1629</v>
      </c>
      <c r="Q33" s="25">
        <f t="shared" si="5"/>
        <v>16.625</v>
      </c>
      <c r="R33" s="25">
        <f t="shared" si="6"/>
        <v>417.125</v>
      </c>
      <c r="S33" s="26">
        <f t="shared" si="7"/>
        <v>25.090225563909776</v>
      </c>
      <c r="T33" s="27">
        <f t="shared" si="8"/>
        <v>16.519801980198018</v>
      </c>
    </row>
    <row r="34" spans="1:20" ht="12" customHeight="1">
      <c r="A34" s="24"/>
      <c r="B34" s="28"/>
      <c r="C34" s="31"/>
      <c r="D34" s="55"/>
      <c r="E34" s="54"/>
      <c r="F34" s="55"/>
      <c r="G34" s="56"/>
      <c r="H34" s="55"/>
      <c r="I34" s="56"/>
      <c r="J34" s="55"/>
      <c r="K34" s="56"/>
      <c r="L34" s="117"/>
      <c r="M34" s="55"/>
      <c r="N34" s="55"/>
      <c r="O34" s="55"/>
      <c r="P34" s="55"/>
      <c r="Q34" s="25"/>
      <c r="R34" s="25"/>
      <c r="S34" s="26"/>
      <c r="T34" s="27"/>
    </row>
    <row r="35" spans="1:20" s="41" customFormat="1" ht="12" customHeight="1">
      <c r="A35" s="22" t="s">
        <v>73</v>
      </c>
      <c r="B35" s="23">
        <f>B36</f>
        <v>113</v>
      </c>
      <c r="C35" s="75">
        <f aca="true" t="shared" si="10" ref="C35:P35">C36</f>
        <v>112</v>
      </c>
      <c r="D35" s="23">
        <f t="shared" si="10"/>
        <v>1</v>
      </c>
      <c r="E35" s="73">
        <f t="shared" si="10"/>
        <v>1805</v>
      </c>
      <c r="F35" s="23">
        <f t="shared" si="10"/>
        <v>1636</v>
      </c>
      <c r="G35" s="74">
        <f t="shared" si="10"/>
        <v>5</v>
      </c>
      <c r="H35" s="23">
        <f t="shared" si="10"/>
        <v>164</v>
      </c>
      <c r="I35" s="74">
        <f t="shared" si="10"/>
        <v>2668</v>
      </c>
      <c r="J35" s="23">
        <f t="shared" si="10"/>
        <v>1005</v>
      </c>
      <c r="K35" s="74">
        <f t="shared" si="10"/>
        <v>1663</v>
      </c>
      <c r="L35" s="75">
        <f t="shared" si="10"/>
        <v>120</v>
      </c>
      <c r="M35" s="23">
        <f t="shared" si="10"/>
        <v>39</v>
      </c>
      <c r="N35" s="23">
        <f t="shared" si="10"/>
        <v>49318</v>
      </c>
      <c r="O35" s="23">
        <f t="shared" si="10"/>
        <v>25195</v>
      </c>
      <c r="P35" s="23">
        <f t="shared" si="10"/>
        <v>24123</v>
      </c>
      <c r="Q35" s="76">
        <f t="shared" si="5"/>
        <v>15.973451327433628</v>
      </c>
      <c r="R35" s="76">
        <f t="shared" si="6"/>
        <v>436.4424778761062</v>
      </c>
      <c r="S35" s="77">
        <f t="shared" si="7"/>
        <v>27.322991689750694</v>
      </c>
      <c r="T35" s="78">
        <f t="shared" si="8"/>
        <v>18.485007496251875</v>
      </c>
    </row>
    <row r="36" spans="1:20" ht="12" customHeight="1">
      <c r="A36" s="34" t="s">
        <v>51</v>
      </c>
      <c r="B36" s="118">
        <f t="shared" si="1"/>
        <v>113</v>
      </c>
      <c r="C36" s="119">
        <v>112</v>
      </c>
      <c r="D36" s="102">
        <v>1</v>
      </c>
      <c r="E36" s="120">
        <f>SUM(F36:H36)</f>
        <v>1805</v>
      </c>
      <c r="F36" s="118">
        <v>1636</v>
      </c>
      <c r="G36" s="121">
        <v>5</v>
      </c>
      <c r="H36" s="118">
        <v>164</v>
      </c>
      <c r="I36" s="121">
        <f t="shared" si="3"/>
        <v>2668</v>
      </c>
      <c r="J36" s="118">
        <v>1005</v>
      </c>
      <c r="K36" s="121">
        <v>1663</v>
      </c>
      <c r="L36" s="122">
        <v>120</v>
      </c>
      <c r="M36" s="118">
        <v>39</v>
      </c>
      <c r="N36" s="107">
        <f t="shared" si="4"/>
        <v>49318</v>
      </c>
      <c r="O36" s="107">
        <v>25195</v>
      </c>
      <c r="P36" s="107">
        <v>24123</v>
      </c>
      <c r="Q36" s="108">
        <f t="shared" si="5"/>
        <v>15.973451327433628</v>
      </c>
      <c r="R36" s="108">
        <f t="shared" si="6"/>
        <v>436.4424778761062</v>
      </c>
      <c r="S36" s="109">
        <f t="shared" si="7"/>
        <v>27.322991689750694</v>
      </c>
      <c r="T36" s="110">
        <f t="shared" si="8"/>
        <v>18.485007496251875</v>
      </c>
    </row>
  </sheetData>
  <sheetProtection/>
  <mergeCells count="10">
    <mergeCell ref="S1:S2"/>
    <mergeCell ref="T1:T2"/>
    <mergeCell ref="A1:A2"/>
    <mergeCell ref="B1:D1"/>
    <mergeCell ref="E1:H1"/>
    <mergeCell ref="I1:K1"/>
    <mergeCell ref="L1:L2"/>
    <mergeCell ref="M1:M2"/>
    <mergeCell ref="N1:P1"/>
    <mergeCell ref="Q1:R1"/>
  </mergeCells>
  <printOptions horizontalCentered="1"/>
  <pageMargins left="0.2755905511811024" right="0.2755905511811024" top="0.3937007874015748" bottom="0.5118110236220472" header="0.31496062992125984" footer="0.2362204724409449"/>
  <pageSetup firstPageNumber="44" useFirstPageNumber="1" horizontalDpi="600" verticalDpi="600" orientation="portrait" paperSize="9" scale="160" r:id="rId1"/>
  <headerFooter alignWithMargins="0">
    <oddFooter>&amp;C&amp;"ＭＳ 明朝,標準"- &amp;P -</oddFooter>
  </headerFooter>
  <colBreaks count="1" manualBreakCount="1">
    <brk id="11" max="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T40"/>
  <sheetViews>
    <sheetView zoomScale="150" zoomScaleNormal="150" workbookViewId="0" topLeftCell="A1">
      <selection activeCell="L7" sqref="L7"/>
    </sheetView>
  </sheetViews>
  <sheetFormatPr defaultColWidth="9.00390625" defaultRowHeight="13.5"/>
  <cols>
    <col min="1" max="1" width="9.625" style="3" customWidth="1"/>
    <col min="2" max="4" width="3.00390625" style="3" customWidth="1"/>
    <col min="5" max="5" width="4.375" style="3" customWidth="1"/>
    <col min="6" max="6" width="4.125" style="3" customWidth="1"/>
    <col min="7" max="8" width="3.00390625" style="3" customWidth="1"/>
    <col min="9" max="9" width="5.00390625" style="3" customWidth="1"/>
    <col min="10" max="11" width="4.125" style="3" customWidth="1"/>
    <col min="12" max="13" width="5.125" style="3" customWidth="1"/>
    <col min="14" max="14" width="5.375" style="3" customWidth="1"/>
    <col min="15" max="16" width="5.25390625" style="3" customWidth="1"/>
    <col min="17" max="20" width="4.875" style="3" customWidth="1"/>
    <col min="21" max="16384" width="9.00390625" style="3" customWidth="1"/>
  </cols>
  <sheetData>
    <row r="1" spans="1:12" s="36" customFormat="1" ht="10.5" customHeight="1">
      <c r="A1" s="35" t="s">
        <v>106</v>
      </c>
      <c r="B1" s="35"/>
      <c r="C1" s="35"/>
      <c r="D1" s="35"/>
      <c r="E1" s="35"/>
      <c r="F1" s="35"/>
      <c r="G1" s="35"/>
      <c r="L1" s="37"/>
    </row>
    <row r="2" spans="1:20" ht="22.5" customHeight="1">
      <c r="A2" s="156" t="s">
        <v>55</v>
      </c>
      <c r="B2" s="161" t="s">
        <v>74</v>
      </c>
      <c r="C2" s="161"/>
      <c r="D2" s="161"/>
      <c r="E2" s="161" t="s">
        <v>56</v>
      </c>
      <c r="F2" s="161"/>
      <c r="G2" s="161"/>
      <c r="H2" s="161"/>
      <c r="I2" s="161" t="s">
        <v>57</v>
      </c>
      <c r="J2" s="161"/>
      <c r="K2" s="162"/>
      <c r="L2" s="167" t="s">
        <v>111</v>
      </c>
      <c r="M2" s="163" t="s">
        <v>118</v>
      </c>
      <c r="N2" s="161" t="s">
        <v>75</v>
      </c>
      <c r="O2" s="169"/>
      <c r="P2" s="169"/>
      <c r="Q2" s="163" t="s">
        <v>113</v>
      </c>
      <c r="R2" s="170"/>
      <c r="S2" s="163" t="s">
        <v>78</v>
      </c>
      <c r="T2" s="165" t="s">
        <v>79</v>
      </c>
    </row>
    <row r="3" spans="1:20" ht="22.5" customHeight="1">
      <c r="A3" s="157"/>
      <c r="B3" s="13" t="s">
        <v>59</v>
      </c>
      <c r="C3" s="13" t="s">
        <v>60</v>
      </c>
      <c r="D3" s="13" t="s">
        <v>61</v>
      </c>
      <c r="E3" s="13" t="s">
        <v>59</v>
      </c>
      <c r="F3" s="13" t="s">
        <v>62</v>
      </c>
      <c r="G3" s="13" t="s">
        <v>63</v>
      </c>
      <c r="H3" s="13" t="s">
        <v>64</v>
      </c>
      <c r="I3" s="13" t="s">
        <v>59</v>
      </c>
      <c r="J3" s="13" t="s">
        <v>65</v>
      </c>
      <c r="K3" s="14" t="s">
        <v>66</v>
      </c>
      <c r="L3" s="168"/>
      <c r="M3" s="164"/>
      <c r="N3" s="13" t="s">
        <v>59</v>
      </c>
      <c r="O3" s="13" t="s">
        <v>65</v>
      </c>
      <c r="P3" s="13" t="s">
        <v>66</v>
      </c>
      <c r="Q3" s="15" t="s">
        <v>121</v>
      </c>
      <c r="R3" s="15" t="s">
        <v>77</v>
      </c>
      <c r="S3" s="164"/>
      <c r="T3" s="166"/>
    </row>
    <row r="4" spans="1:20" ht="5.25" customHeight="1">
      <c r="A4" s="16"/>
      <c r="B4" s="38"/>
      <c r="C4" s="16"/>
      <c r="D4" s="38"/>
      <c r="E4" s="33"/>
      <c r="F4" s="38"/>
      <c r="H4" s="38"/>
      <c r="J4" s="38"/>
      <c r="L4" s="39"/>
      <c r="N4" s="38"/>
      <c r="P4" s="38"/>
      <c r="Q4" s="32"/>
      <c r="R4" s="38"/>
      <c r="S4" s="32"/>
      <c r="T4" s="33"/>
    </row>
    <row r="5" spans="1:20" ht="10.5" customHeight="1">
      <c r="A5" s="24" t="s">
        <v>98</v>
      </c>
      <c r="B5" s="28">
        <v>381</v>
      </c>
      <c r="C5" s="28">
        <v>381</v>
      </c>
      <c r="D5" s="53">
        <v>0</v>
      </c>
      <c r="E5" s="28">
        <v>5290</v>
      </c>
      <c r="F5" s="28">
        <v>4636</v>
      </c>
      <c r="G5" s="53">
        <v>0</v>
      </c>
      <c r="H5" s="28">
        <v>654</v>
      </c>
      <c r="I5" s="28">
        <v>10316</v>
      </c>
      <c r="J5" s="28">
        <v>5920</v>
      </c>
      <c r="K5" s="29">
        <v>4396</v>
      </c>
      <c r="L5" s="31">
        <v>447</v>
      </c>
      <c r="M5" s="28">
        <v>81</v>
      </c>
      <c r="N5" s="28">
        <v>154585</v>
      </c>
      <c r="O5" s="28">
        <v>79425</v>
      </c>
      <c r="P5" s="28">
        <v>75160</v>
      </c>
      <c r="Q5" s="25">
        <v>13.884514435695538</v>
      </c>
      <c r="R5" s="25">
        <v>405.73228346456693</v>
      </c>
      <c r="S5" s="26">
        <v>29.221928166351606</v>
      </c>
      <c r="T5" s="27">
        <v>14.984877859635517</v>
      </c>
    </row>
    <row r="6" spans="1:20" ht="9" customHeight="1">
      <c r="A6" s="24"/>
      <c r="B6" s="28"/>
      <c r="C6" s="31"/>
      <c r="D6" s="28"/>
      <c r="E6" s="29"/>
      <c r="F6" s="28"/>
      <c r="G6" s="30"/>
      <c r="H6" s="28"/>
      <c r="I6" s="23"/>
      <c r="J6" s="28"/>
      <c r="K6" s="30"/>
      <c r="L6" s="31"/>
      <c r="M6" s="30"/>
      <c r="N6" s="28"/>
      <c r="O6" s="30"/>
      <c r="P6" s="28"/>
      <c r="Q6" s="32"/>
      <c r="R6" s="32"/>
      <c r="S6" s="32"/>
      <c r="T6" s="33"/>
    </row>
    <row r="7" spans="1:20" ht="10.5" customHeight="1">
      <c r="A7" s="22" t="s">
        <v>101</v>
      </c>
      <c r="B7" s="23">
        <f>B9+B16+B24+'48-49'!B4+'48-49'!B23+'48-49'!B34+'48-49'!B37</f>
        <v>380</v>
      </c>
      <c r="C7" s="23">
        <f>C9+C16+C24+'48-49'!C4+'48-49'!C23+'48-49'!C34+'48-49'!C37</f>
        <v>380</v>
      </c>
      <c r="D7" s="58">
        <f>D9+D16+D24+'48-49'!D4+'48-49'!D23+'48-49'!D34</f>
        <v>0</v>
      </c>
      <c r="E7" s="23">
        <f>E9+E16+E24+'48-49'!E4+'48-49'!E23+'48-49'!E34+'48-49'!E37</f>
        <v>5246</v>
      </c>
      <c r="F7" s="23">
        <f>F9+F16+F24+'48-49'!F4+'48-49'!F23+'48-49'!F34+'48-49'!F37</f>
        <v>4587</v>
      </c>
      <c r="G7" s="58">
        <f>G9+G16+G24+'48-49'!G4+'48-49'!G23+'48-49'!G34+'48-49'!G37</f>
        <v>0</v>
      </c>
      <c r="H7" s="23">
        <f>H9+H16+H24+'48-49'!H4+'48-49'!H23+'48-49'!H34+'48-49'!H37</f>
        <v>659</v>
      </c>
      <c r="I7" s="23">
        <f>I9+I16+I24+'48-49'!I4+'48-49'!I23+'48-49'!I34+'48-49'!I37</f>
        <v>10286</v>
      </c>
      <c r="J7" s="23">
        <f>J9+J16+J24+'48-49'!J4+'48-49'!J23+'48-49'!J34+'48-49'!J37</f>
        <v>5860</v>
      </c>
      <c r="K7" s="73">
        <f>K9+K16+K24+'48-49'!K4+'48-49'!K23+'48-49'!K34+'48-49'!K37</f>
        <v>4426</v>
      </c>
      <c r="L7" s="75">
        <f>L9+L16+L24+'48-49'!L4+'48-49'!L23+'48-49'!L34+'48-49'!L37</f>
        <v>450</v>
      </c>
      <c r="M7" s="23">
        <f>M9+M16+M24+'48-49'!M4+'48-49'!M23+'48-49'!M34+'48-49'!M37</f>
        <v>71</v>
      </c>
      <c r="N7" s="23">
        <f>N9+N16+N24+'48-49'!N4+'48-49'!N23+'48-49'!N34+'48-49'!N37</f>
        <v>153129</v>
      </c>
      <c r="O7" s="23">
        <f>O9+O16+O24+'48-49'!O4+'48-49'!O23+'48-49'!O34+'48-49'!O37</f>
        <v>78500</v>
      </c>
      <c r="P7" s="23">
        <f>P9+P16+P24+'48-49'!P4+'48-49'!P23+'48-49'!P34+'48-49'!P37</f>
        <v>74629</v>
      </c>
      <c r="Q7" s="76">
        <f>E7/B7</f>
        <v>13.805263157894737</v>
      </c>
      <c r="R7" s="76">
        <f>N7/C7</f>
        <v>402.97105263157897</v>
      </c>
      <c r="S7" s="77">
        <f>N7/E7</f>
        <v>29.189668318719026</v>
      </c>
      <c r="T7" s="78">
        <f>N7/I7</f>
        <v>14.887128135329574</v>
      </c>
    </row>
    <row r="8" spans="1:20" ht="9" customHeight="1">
      <c r="A8" s="24"/>
      <c r="B8" s="28"/>
      <c r="C8" s="31"/>
      <c r="D8" s="28"/>
      <c r="E8" s="29"/>
      <c r="F8" s="28"/>
      <c r="G8" s="30"/>
      <c r="H8" s="28"/>
      <c r="I8" s="30"/>
      <c r="J8" s="28"/>
      <c r="K8" s="30"/>
      <c r="L8" s="31"/>
      <c r="M8" s="30"/>
      <c r="N8" s="28"/>
      <c r="O8" s="30"/>
      <c r="P8" s="28"/>
      <c r="Q8" s="25"/>
      <c r="R8" s="25"/>
      <c r="S8" s="25"/>
      <c r="T8" s="123"/>
    </row>
    <row r="9" spans="1:20" ht="10.5" customHeight="1">
      <c r="A9" s="52" t="s">
        <v>92</v>
      </c>
      <c r="B9" s="23">
        <f>SUM(B10:B14)</f>
        <v>69</v>
      </c>
      <c r="C9" s="75">
        <f aca="true" t="shared" si="0" ref="C9:P9">SUM(C10:C14)</f>
        <v>69</v>
      </c>
      <c r="D9" s="58">
        <f t="shared" si="0"/>
        <v>0</v>
      </c>
      <c r="E9" s="73">
        <f t="shared" si="0"/>
        <v>1206</v>
      </c>
      <c r="F9" s="23">
        <f t="shared" si="0"/>
        <v>1115</v>
      </c>
      <c r="G9" s="58">
        <f t="shared" si="0"/>
        <v>0</v>
      </c>
      <c r="H9" s="23">
        <f t="shared" si="0"/>
        <v>91</v>
      </c>
      <c r="I9" s="74">
        <f t="shared" si="0"/>
        <v>2197</v>
      </c>
      <c r="J9" s="23">
        <f t="shared" si="0"/>
        <v>1235</v>
      </c>
      <c r="K9" s="74">
        <f t="shared" si="0"/>
        <v>962</v>
      </c>
      <c r="L9" s="75">
        <f t="shared" si="0"/>
        <v>88</v>
      </c>
      <c r="M9" s="74">
        <f t="shared" si="0"/>
        <v>14</v>
      </c>
      <c r="N9" s="23">
        <f t="shared" si="0"/>
        <v>38406</v>
      </c>
      <c r="O9" s="74">
        <f t="shared" si="0"/>
        <v>19871</v>
      </c>
      <c r="P9" s="23">
        <f t="shared" si="0"/>
        <v>18535</v>
      </c>
      <c r="Q9" s="76">
        <f>E9/B9</f>
        <v>17.47826086956522</v>
      </c>
      <c r="R9" s="76">
        <f>N9/C9</f>
        <v>556.6086956521739</v>
      </c>
      <c r="S9" s="77">
        <f>N9/E9</f>
        <v>31.845771144278608</v>
      </c>
      <c r="T9" s="78">
        <f>N9/I9</f>
        <v>17.48111060537096</v>
      </c>
    </row>
    <row r="10" spans="1:20" ht="10.5" customHeight="1">
      <c r="A10" s="24" t="s">
        <v>3</v>
      </c>
      <c r="B10" s="91">
        <f aca="true" t="shared" si="1" ref="B10:B40">C10+D10</f>
        <v>7</v>
      </c>
      <c r="C10" s="31">
        <v>7</v>
      </c>
      <c r="D10" s="53">
        <v>0</v>
      </c>
      <c r="E10" s="29">
        <f aca="true" t="shared" si="2" ref="E10:E40">F10+G10+H10</f>
        <v>140</v>
      </c>
      <c r="F10" s="86">
        <v>122</v>
      </c>
      <c r="G10" s="53">
        <v>0</v>
      </c>
      <c r="H10" s="86">
        <v>18</v>
      </c>
      <c r="I10" s="88">
        <f aca="true" t="shared" si="3" ref="I10:I40">J10+K10</f>
        <v>241</v>
      </c>
      <c r="J10" s="86">
        <v>149</v>
      </c>
      <c r="K10" s="88">
        <v>92</v>
      </c>
      <c r="L10" s="89">
        <v>9</v>
      </c>
      <c r="M10" s="53">
        <v>0</v>
      </c>
      <c r="N10" s="91">
        <f aca="true" t="shared" si="4" ref="N10:N40">O10+P10</f>
        <v>4198</v>
      </c>
      <c r="O10" s="92">
        <v>2174</v>
      </c>
      <c r="P10" s="91">
        <v>2024</v>
      </c>
      <c r="Q10" s="25">
        <f aca="true" t="shared" si="5" ref="Q10:Q40">E10/B10</f>
        <v>20</v>
      </c>
      <c r="R10" s="25">
        <f aca="true" t="shared" si="6" ref="R10:R40">N10/C10</f>
        <v>599.7142857142857</v>
      </c>
      <c r="S10" s="26">
        <f aca="true" t="shared" si="7" ref="S10:S40">N10/E10</f>
        <v>29.985714285714284</v>
      </c>
      <c r="T10" s="27">
        <f aca="true" t="shared" si="8" ref="T10:T40">N10/I10</f>
        <v>17.41908713692946</v>
      </c>
    </row>
    <row r="11" spans="1:20" ht="10.5" customHeight="1">
      <c r="A11" s="24" t="s">
        <v>4</v>
      </c>
      <c r="B11" s="91">
        <f t="shared" si="1"/>
        <v>11</v>
      </c>
      <c r="C11" s="31">
        <v>11</v>
      </c>
      <c r="D11" s="53">
        <v>0</v>
      </c>
      <c r="E11" s="29">
        <f t="shared" si="2"/>
        <v>168</v>
      </c>
      <c r="F11" s="86">
        <v>157</v>
      </c>
      <c r="G11" s="53">
        <v>0</v>
      </c>
      <c r="H11" s="86">
        <v>11</v>
      </c>
      <c r="I11" s="88">
        <f t="shared" si="3"/>
        <v>321</v>
      </c>
      <c r="J11" s="86">
        <v>188</v>
      </c>
      <c r="K11" s="88">
        <v>133</v>
      </c>
      <c r="L11" s="89">
        <v>14</v>
      </c>
      <c r="M11" s="53">
        <v>0</v>
      </c>
      <c r="N11" s="91">
        <f t="shared" si="4"/>
        <v>5369</v>
      </c>
      <c r="O11" s="92">
        <v>2687</v>
      </c>
      <c r="P11" s="91">
        <v>2682</v>
      </c>
      <c r="Q11" s="25">
        <f t="shared" si="5"/>
        <v>15.272727272727273</v>
      </c>
      <c r="R11" s="25">
        <f t="shared" si="6"/>
        <v>488.09090909090907</v>
      </c>
      <c r="S11" s="26">
        <f t="shared" si="7"/>
        <v>31.958333333333332</v>
      </c>
      <c r="T11" s="27">
        <f t="shared" si="8"/>
        <v>16.725856697819314</v>
      </c>
    </row>
    <row r="12" spans="1:20" ht="10.5" customHeight="1">
      <c r="A12" s="24" t="s">
        <v>5</v>
      </c>
      <c r="B12" s="91">
        <f t="shared" si="1"/>
        <v>27</v>
      </c>
      <c r="C12" s="31">
        <v>27</v>
      </c>
      <c r="D12" s="53">
        <v>0</v>
      </c>
      <c r="E12" s="29">
        <f t="shared" si="2"/>
        <v>462</v>
      </c>
      <c r="F12" s="86">
        <v>433</v>
      </c>
      <c r="G12" s="53">
        <v>0</v>
      </c>
      <c r="H12" s="86">
        <v>29</v>
      </c>
      <c r="I12" s="88">
        <f t="shared" si="3"/>
        <v>840</v>
      </c>
      <c r="J12" s="86">
        <v>459</v>
      </c>
      <c r="K12" s="88">
        <v>381</v>
      </c>
      <c r="L12" s="89">
        <v>36</v>
      </c>
      <c r="M12" s="88">
        <v>8</v>
      </c>
      <c r="N12" s="91">
        <f t="shared" si="4"/>
        <v>14888</v>
      </c>
      <c r="O12" s="92">
        <v>7755</v>
      </c>
      <c r="P12" s="91">
        <v>7133</v>
      </c>
      <c r="Q12" s="25">
        <f t="shared" si="5"/>
        <v>17.11111111111111</v>
      </c>
      <c r="R12" s="25">
        <f t="shared" si="6"/>
        <v>551.4074074074074</v>
      </c>
      <c r="S12" s="26">
        <f t="shared" si="7"/>
        <v>32.22510822510822</v>
      </c>
      <c r="T12" s="27">
        <f t="shared" si="8"/>
        <v>17.723809523809525</v>
      </c>
    </row>
    <row r="13" spans="1:20" ht="10.5" customHeight="1">
      <c r="A13" s="24" t="s">
        <v>6</v>
      </c>
      <c r="B13" s="91">
        <f t="shared" si="1"/>
        <v>15</v>
      </c>
      <c r="C13" s="31">
        <v>15</v>
      </c>
      <c r="D13" s="53">
        <v>0</v>
      </c>
      <c r="E13" s="29">
        <f t="shared" si="2"/>
        <v>303</v>
      </c>
      <c r="F13" s="86">
        <v>281</v>
      </c>
      <c r="G13" s="53">
        <v>0</v>
      </c>
      <c r="H13" s="86">
        <v>22</v>
      </c>
      <c r="I13" s="88">
        <f t="shared" si="3"/>
        <v>545</v>
      </c>
      <c r="J13" s="86">
        <v>291</v>
      </c>
      <c r="K13" s="88">
        <v>254</v>
      </c>
      <c r="L13" s="89">
        <v>20</v>
      </c>
      <c r="M13" s="88">
        <v>4</v>
      </c>
      <c r="N13" s="91">
        <f t="shared" si="4"/>
        <v>9672</v>
      </c>
      <c r="O13" s="92">
        <v>5053</v>
      </c>
      <c r="P13" s="91">
        <v>4619</v>
      </c>
      <c r="Q13" s="25">
        <f t="shared" si="5"/>
        <v>20.2</v>
      </c>
      <c r="R13" s="25">
        <f t="shared" si="6"/>
        <v>644.8</v>
      </c>
      <c r="S13" s="26">
        <f t="shared" si="7"/>
        <v>31.92079207920792</v>
      </c>
      <c r="T13" s="27">
        <f t="shared" si="8"/>
        <v>17.74678899082569</v>
      </c>
    </row>
    <row r="14" spans="1:20" ht="10.5" customHeight="1">
      <c r="A14" s="24" t="s">
        <v>7</v>
      </c>
      <c r="B14" s="91">
        <f t="shared" si="1"/>
        <v>9</v>
      </c>
      <c r="C14" s="31">
        <v>9</v>
      </c>
      <c r="D14" s="53">
        <v>0</v>
      </c>
      <c r="E14" s="29">
        <f t="shared" si="2"/>
        <v>133</v>
      </c>
      <c r="F14" s="86">
        <v>122</v>
      </c>
      <c r="G14" s="53">
        <v>0</v>
      </c>
      <c r="H14" s="86">
        <v>11</v>
      </c>
      <c r="I14" s="88">
        <f t="shared" si="3"/>
        <v>250</v>
      </c>
      <c r="J14" s="86">
        <v>148</v>
      </c>
      <c r="K14" s="88">
        <v>102</v>
      </c>
      <c r="L14" s="89">
        <v>9</v>
      </c>
      <c r="M14" s="88">
        <v>2</v>
      </c>
      <c r="N14" s="91">
        <f t="shared" si="4"/>
        <v>4279</v>
      </c>
      <c r="O14" s="92">
        <v>2202</v>
      </c>
      <c r="P14" s="91">
        <v>2077</v>
      </c>
      <c r="Q14" s="25">
        <f t="shared" si="5"/>
        <v>14.777777777777779</v>
      </c>
      <c r="R14" s="25">
        <f t="shared" si="6"/>
        <v>475.44444444444446</v>
      </c>
      <c r="S14" s="26">
        <f t="shared" si="7"/>
        <v>32.17293233082707</v>
      </c>
      <c r="T14" s="27">
        <f t="shared" si="8"/>
        <v>17.116</v>
      </c>
    </row>
    <row r="15" spans="1:20" ht="9" customHeight="1">
      <c r="A15" s="24"/>
      <c r="B15" s="28"/>
      <c r="C15" s="31"/>
      <c r="D15" s="28"/>
      <c r="E15" s="29"/>
      <c r="F15" s="28"/>
      <c r="G15" s="30"/>
      <c r="H15" s="28"/>
      <c r="I15" s="30"/>
      <c r="J15" s="28"/>
      <c r="K15" s="30"/>
      <c r="L15" s="31"/>
      <c r="M15" s="30"/>
      <c r="N15" s="28"/>
      <c r="O15" s="30"/>
      <c r="P15" s="28"/>
      <c r="Q15" s="25"/>
      <c r="R15" s="25"/>
      <c r="S15" s="25"/>
      <c r="T15" s="123"/>
    </row>
    <row r="16" spans="1:20" ht="11.25" customHeight="1">
      <c r="A16" s="22" t="s">
        <v>93</v>
      </c>
      <c r="B16" s="23">
        <f>SUM(B17:B22)</f>
        <v>71</v>
      </c>
      <c r="C16" s="23">
        <f aca="true" t="shared" si="9" ref="C16:P16">SUM(C17:C22)</f>
        <v>71</v>
      </c>
      <c r="D16" s="58">
        <f>SUM(D17:D21)</f>
        <v>0</v>
      </c>
      <c r="E16" s="23">
        <f t="shared" si="9"/>
        <v>1156</v>
      </c>
      <c r="F16" s="23">
        <f t="shared" si="9"/>
        <v>1043</v>
      </c>
      <c r="G16" s="58">
        <f>SUM(G17:G21)</f>
        <v>0</v>
      </c>
      <c r="H16" s="23">
        <f t="shared" si="9"/>
        <v>113</v>
      </c>
      <c r="I16" s="74">
        <f t="shared" si="9"/>
        <v>2149</v>
      </c>
      <c r="J16" s="23">
        <f t="shared" si="9"/>
        <v>1234</v>
      </c>
      <c r="K16" s="74">
        <f t="shared" si="9"/>
        <v>915</v>
      </c>
      <c r="L16" s="75">
        <f t="shared" si="9"/>
        <v>80</v>
      </c>
      <c r="M16" s="74">
        <f t="shared" si="9"/>
        <v>22</v>
      </c>
      <c r="N16" s="23">
        <f t="shared" si="9"/>
        <v>35768</v>
      </c>
      <c r="O16" s="74">
        <f t="shared" si="9"/>
        <v>18036</v>
      </c>
      <c r="P16" s="23">
        <f t="shared" si="9"/>
        <v>17732</v>
      </c>
      <c r="Q16" s="76">
        <f>E16/B16</f>
        <v>16.281690140845072</v>
      </c>
      <c r="R16" s="76">
        <f>N16/C16</f>
        <v>503.77464788732397</v>
      </c>
      <c r="S16" s="77">
        <f>N16/E16</f>
        <v>30.941176470588236</v>
      </c>
      <c r="T16" s="78">
        <f>N16/I16</f>
        <v>16.644020474639365</v>
      </c>
    </row>
    <row r="17" spans="1:20" ht="11.25" customHeight="1">
      <c r="A17" s="24" t="s">
        <v>8</v>
      </c>
      <c r="B17" s="91">
        <f t="shared" si="1"/>
        <v>20</v>
      </c>
      <c r="C17" s="88">
        <v>20</v>
      </c>
      <c r="D17" s="53">
        <v>0</v>
      </c>
      <c r="E17" s="29">
        <f t="shared" si="2"/>
        <v>359</v>
      </c>
      <c r="F17" s="86">
        <v>330</v>
      </c>
      <c r="G17" s="53">
        <v>0</v>
      </c>
      <c r="H17" s="86">
        <v>29</v>
      </c>
      <c r="I17" s="88">
        <f t="shared" si="3"/>
        <v>653</v>
      </c>
      <c r="J17" s="86">
        <v>351</v>
      </c>
      <c r="K17" s="88">
        <v>302</v>
      </c>
      <c r="L17" s="89">
        <v>23</v>
      </c>
      <c r="M17" s="88">
        <v>5</v>
      </c>
      <c r="N17" s="91">
        <f aca="true" t="shared" si="10" ref="N17:N22">O17+P17</f>
        <v>11532</v>
      </c>
      <c r="O17" s="91">
        <v>5850</v>
      </c>
      <c r="P17" s="91">
        <v>5682</v>
      </c>
      <c r="Q17" s="25">
        <f t="shared" si="5"/>
        <v>17.95</v>
      </c>
      <c r="R17" s="25">
        <f t="shared" si="6"/>
        <v>576.6</v>
      </c>
      <c r="S17" s="26">
        <f t="shared" si="7"/>
        <v>32.12256267409471</v>
      </c>
      <c r="T17" s="27">
        <f t="shared" si="8"/>
        <v>17.660030627871365</v>
      </c>
    </row>
    <row r="18" spans="1:20" ht="11.25" customHeight="1">
      <c r="A18" s="24" t="s">
        <v>9</v>
      </c>
      <c r="B18" s="91">
        <f t="shared" si="1"/>
        <v>20</v>
      </c>
      <c r="C18" s="88">
        <v>20</v>
      </c>
      <c r="D18" s="53">
        <v>0</v>
      </c>
      <c r="E18" s="29">
        <f t="shared" si="2"/>
        <v>323</v>
      </c>
      <c r="F18" s="86">
        <v>291</v>
      </c>
      <c r="G18" s="53">
        <v>0</v>
      </c>
      <c r="H18" s="86">
        <v>32</v>
      </c>
      <c r="I18" s="88">
        <f t="shared" si="3"/>
        <v>592</v>
      </c>
      <c r="J18" s="86">
        <v>342</v>
      </c>
      <c r="K18" s="88">
        <v>250</v>
      </c>
      <c r="L18" s="89">
        <v>21</v>
      </c>
      <c r="M18" s="88">
        <v>6</v>
      </c>
      <c r="N18" s="91">
        <f t="shared" si="10"/>
        <v>10045</v>
      </c>
      <c r="O18" s="91">
        <v>5045</v>
      </c>
      <c r="P18" s="91">
        <v>5000</v>
      </c>
      <c r="Q18" s="25">
        <f t="shared" si="5"/>
        <v>16.15</v>
      </c>
      <c r="R18" s="25">
        <f t="shared" si="6"/>
        <v>502.25</v>
      </c>
      <c r="S18" s="26">
        <f t="shared" si="7"/>
        <v>31.09907120743034</v>
      </c>
      <c r="T18" s="27">
        <f t="shared" si="8"/>
        <v>16.967905405405407</v>
      </c>
    </row>
    <row r="19" spans="1:20" ht="11.25" customHeight="1">
      <c r="A19" s="24" t="s">
        <v>10</v>
      </c>
      <c r="B19" s="91">
        <f t="shared" si="1"/>
        <v>11</v>
      </c>
      <c r="C19" s="88">
        <v>11</v>
      </c>
      <c r="D19" s="53">
        <v>0</v>
      </c>
      <c r="E19" s="29">
        <f t="shared" si="2"/>
        <v>141</v>
      </c>
      <c r="F19" s="86">
        <v>122</v>
      </c>
      <c r="G19" s="53">
        <v>0</v>
      </c>
      <c r="H19" s="86">
        <v>19</v>
      </c>
      <c r="I19" s="88">
        <f t="shared" si="3"/>
        <v>279</v>
      </c>
      <c r="J19" s="86">
        <v>177</v>
      </c>
      <c r="K19" s="88">
        <v>102</v>
      </c>
      <c r="L19" s="89">
        <v>12</v>
      </c>
      <c r="M19" s="88">
        <v>5</v>
      </c>
      <c r="N19" s="91">
        <f t="shared" si="10"/>
        <v>4001</v>
      </c>
      <c r="O19" s="91">
        <v>2023</v>
      </c>
      <c r="P19" s="91">
        <v>1978</v>
      </c>
      <c r="Q19" s="25">
        <f t="shared" si="5"/>
        <v>12.818181818181818</v>
      </c>
      <c r="R19" s="25">
        <f t="shared" si="6"/>
        <v>363.72727272727275</v>
      </c>
      <c r="S19" s="26">
        <f t="shared" si="7"/>
        <v>28.375886524822697</v>
      </c>
      <c r="T19" s="27">
        <f t="shared" si="8"/>
        <v>14.340501792114695</v>
      </c>
    </row>
    <row r="20" spans="1:20" ht="11.25" customHeight="1">
      <c r="A20" s="24" t="s">
        <v>11</v>
      </c>
      <c r="B20" s="91">
        <f t="shared" si="1"/>
        <v>9</v>
      </c>
      <c r="C20" s="88">
        <v>9</v>
      </c>
      <c r="D20" s="53">
        <v>0</v>
      </c>
      <c r="E20" s="29">
        <f t="shared" si="2"/>
        <v>135</v>
      </c>
      <c r="F20" s="86">
        <v>124</v>
      </c>
      <c r="G20" s="53">
        <v>0</v>
      </c>
      <c r="H20" s="86">
        <v>11</v>
      </c>
      <c r="I20" s="88">
        <f t="shared" si="3"/>
        <v>258</v>
      </c>
      <c r="J20" s="86">
        <v>145</v>
      </c>
      <c r="K20" s="88">
        <v>113</v>
      </c>
      <c r="L20" s="89">
        <v>11</v>
      </c>
      <c r="M20" s="88">
        <v>4</v>
      </c>
      <c r="N20" s="91">
        <f t="shared" si="10"/>
        <v>4150</v>
      </c>
      <c r="O20" s="91">
        <v>2052</v>
      </c>
      <c r="P20" s="91">
        <v>2098</v>
      </c>
      <c r="Q20" s="25">
        <f t="shared" si="5"/>
        <v>15</v>
      </c>
      <c r="R20" s="25">
        <f t="shared" si="6"/>
        <v>461.1111111111111</v>
      </c>
      <c r="S20" s="26">
        <f t="shared" si="7"/>
        <v>30.74074074074074</v>
      </c>
      <c r="T20" s="27">
        <f t="shared" si="8"/>
        <v>16.085271317829456</v>
      </c>
    </row>
    <row r="21" spans="1:20" ht="11.25" customHeight="1">
      <c r="A21" s="24" t="s">
        <v>12</v>
      </c>
      <c r="B21" s="91">
        <f t="shared" si="1"/>
        <v>6</v>
      </c>
      <c r="C21" s="88">
        <v>6</v>
      </c>
      <c r="D21" s="53">
        <v>0</v>
      </c>
      <c r="E21" s="29">
        <f t="shared" si="2"/>
        <v>109</v>
      </c>
      <c r="F21" s="86">
        <v>95</v>
      </c>
      <c r="G21" s="53">
        <v>0</v>
      </c>
      <c r="H21" s="86">
        <v>14</v>
      </c>
      <c r="I21" s="88">
        <f t="shared" si="3"/>
        <v>198</v>
      </c>
      <c r="J21" s="86">
        <v>117</v>
      </c>
      <c r="K21" s="88">
        <v>81</v>
      </c>
      <c r="L21" s="89">
        <v>7</v>
      </c>
      <c r="M21" s="88">
        <v>1</v>
      </c>
      <c r="N21" s="91">
        <f t="shared" si="10"/>
        <v>3279</v>
      </c>
      <c r="O21" s="91">
        <v>1666</v>
      </c>
      <c r="P21" s="91">
        <v>1613</v>
      </c>
      <c r="Q21" s="25">
        <f t="shared" si="5"/>
        <v>18.166666666666668</v>
      </c>
      <c r="R21" s="25">
        <f t="shared" si="6"/>
        <v>546.5</v>
      </c>
      <c r="S21" s="26">
        <f t="shared" si="7"/>
        <v>30.08256880733945</v>
      </c>
      <c r="T21" s="27">
        <f t="shared" si="8"/>
        <v>16.560606060606062</v>
      </c>
    </row>
    <row r="22" spans="1:20" ht="11.25" customHeight="1">
      <c r="A22" s="24" t="s">
        <v>1</v>
      </c>
      <c r="B22" s="91">
        <f t="shared" si="1"/>
        <v>5</v>
      </c>
      <c r="C22" s="88">
        <v>5</v>
      </c>
      <c r="D22" s="53">
        <v>0</v>
      </c>
      <c r="E22" s="29">
        <f t="shared" si="2"/>
        <v>89</v>
      </c>
      <c r="F22" s="86">
        <v>81</v>
      </c>
      <c r="G22" s="53">
        <v>0</v>
      </c>
      <c r="H22" s="86">
        <v>8</v>
      </c>
      <c r="I22" s="88">
        <f t="shared" si="3"/>
        <v>169</v>
      </c>
      <c r="J22" s="86">
        <v>102</v>
      </c>
      <c r="K22" s="88">
        <v>67</v>
      </c>
      <c r="L22" s="89">
        <v>6</v>
      </c>
      <c r="M22" s="116">
        <v>1</v>
      </c>
      <c r="N22" s="91">
        <f t="shared" si="10"/>
        <v>2761</v>
      </c>
      <c r="O22" s="91">
        <v>1400</v>
      </c>
      <c r="P22" s="91">
        <v>1361</v>
      </c>
      <c r="Q22" s="25">
        <f t="shared" si="5"/>
        <v>17.8</v>
      </c>
      <c r="R22" s="25">
        <f t="shared" si="6"/>
        <v>552.2</v>
      </c>
      <c r="S22" s="26">
        <f t="shared" si="7"/>
        <v>31.02247191011236</v>
      </c>
      <c r="T22" s="27">
        <f t="shared" si="8"/>
        <v>16.337278106508876</v>
      </c>
    </row>
    <row r="23" spans="1:20" ht="9" customHeight="1">
      <c r="A23" s="24"/>
      <c r="B23" s="28"/>
      <c r="C23" s="31"/>
      <c r="D23" s="28"/>
      <c r="E23" s="29"/>
      <c r="F23" s="28"/>
      <c r="G23" s="30"/>
      <c r="H23" s="28"/>
      <c r="I23" s="30"/>
      <c r="J23" s="28"/>
      <c r="K23" s="30"/>
      <c r="L23" s="31"/>
      <c r="M23" s="30"/>
      <c r="N23" s="28"/>
      <c r="O23" s="30"/>
      <c r="P23" s="28"/>
      <c r="Q23" s="25"/>
      <c r="R23" s="25"/>
      <c r="S23" s="25"/>
      <c r="T23" s="123"/>
    </row>
    <row r="24" spans="1:20" ht="11.25" customHeight="1">
      <c r="A24" s="22" t="s">
        <v>67</v>
      </c>
      <c r="B24" s="23">
        <f>SUM(B25:B40)</f>
        <v>74</v>
      </c>
      <c r="C24" s="23">
        <f aca="true" t="shared" si="11" ref="C24:P24">SUM(C25:C40)</f>
        <v>74</v>
      </c>
      <c r="D24" s="53">
        <f>SUM(D25:D40)</f>
        <v>0</v>
      </c>
      <c r="E24" s="23">
        <f t="shared" si="11"/>
        <v>965</v>
      </c>
      <c r="F24" s="23">
        <f t="shared" si="11"/>
        <v>795</v>
      </c>
      <c r="G24" s="58">
        <f>SUM(G25:G40)</f>
        <v>0</v>
      </c>
      <c r="H24" s="23">
        <f t="shared" si="11"/>
        <v>170</v>
      </c>
      <c r="I24" s="23">
        <f t="shared" si="11"/>
        <v>1938</v>
      </c>
      <c r="J24" s="23">
        <f t="shared" si="11"/>
        <v>1092</v>
      </c>
      <c r="K24" s="73">
        <f t="shared" si="11"/>
        <v>846</v>
      </c>
      <c r="L24" s="75">
        <f t="shared" si="11"/>
        <v>83</v>
      </c>
      <c r="M24" s="23">
        <f t="shared" si="11"/>
        <v>10</v>
      </c>
      <c r="N24" s="23">
        <f t="shared" si="11"/>
        <v>25660</v>
      </c>
      <c r="O24" s="23">
        <f t="shared" si="11"/>
        <v>13192</v>
      </c>
      <c r="P24" s="23">
        <f t="shared" si="11"/>
        <v>12468</v>
      </c>
      <c r="Q24" s="76">
        <f t="shared" si="5"/>
        <v>13.04054054054054</v>
      </c>
      <c r="R24" s="76">
        <f t="shared" si="6"/>
        <v>346.7567567567568</v>
      </c>
      <c r="S24" s="77">
        <f t="shared" si="7"/>
        <v>26.590673575129532</v>
      </c>
      <c r="T24" s="78">
        <f t="shared" si="8"/>
        <v>13.240454076367389</v>
      </c>
    </row>
    <row r="25" spans="1:20" ht="11.25" customHeight="1">
      <c r="A25" s="24" t="s">
        <v>13</v>
      </c>
      <c r="B25" s="91">
        <f t="shared" si="1"/>
        <v>11</v>
      </c>
      <c r="C25" s="88">
        <v>11</v>
      </c>
      <c r="D25" s="53">
        <v>0</v>
      </c>
      <c r="E25" s="29">
        <f t="shared" si="2"/>
        <v>155</v>
      </c>
      <c r="F25" s="86">
        <v>132</v>
      </c>
      <c r="G25" s="53">
        <v>0</v>
      </c>
      <c r="H25" s="86">
        <v>23</v>
      </c>
      <c r="I25" s="88">
        <f t="shared" si="3"/>
        <v>308</v>
      </c>
      <c r="J25" s="86">
        <v>168</v>
      </c>
      <c r="K25" s="88">
        <v>140</v>
      </c>
      <c r="L25" s="89">
        <v>13</v>
      </c>
      <c r="M25" s="88">
        <v>3</v>
      </c>
      <c r="N25" s="91">
        <f>O25+P25</f>
        <v>4288</v>
      </c>
      <c r="O25" s="92">
        <v>2233</v>
      </c>
      <c r="P25" s="91">
        <v>2055</v>
      </c>
      <c r="Q25" s="25">
        <f t="shared" si="5"/>
        <v>14.090909090909092</v>
      </c>
      <c r="R25" s="25">
        <f t="shared" si="6"/>
        <v>389.8181818181818</v>
      </c>
      <c r="S25" s="26">
        <f t="shared" si="7"/>
        <v>27.664516129032258</v>
      </c>
      <c r="T25" s="27">
        <f t="shared" si="8"/>
        <v>13.922077922077921</v>
      </c>
    </row>
    <row r="26" spans="1:20" ht="11.25" customHeight="1">
      <c r="A26" s="24" t="s">
        <v>14</v>
      </c>
      <c r="B26" s="91">
        <f t="shared" si="1"/>
        <v>10</v>
      </c>
      <c r="C26" s="88">
        <v>10</v>
      </c>
      <c r="D26" s="53">
        <v>0</v>
      </c>
      <c r="E26" s="29">
        <f t="shared" si="2"/>
        <v>131</v>
      </c>
      <c r="F26" s="86">
        <v>106</v>
      </c>
      <c r="G26" s="53">
        <v>0</v>
      </c>
      <c r="H26" s="86">
        <v>25</v>
      </c>
      <c r="I26" s="88">
        <f t="shared" si="3"/>
        <v>259</v>
      </c>
      <c r="J26" s="86">
        <v>143</v>
      </c>
      <c r="K26" s="88">
        <v>116</v>
      </c>
      <c r="L26" s="89">
        <v>10</v>
      </c>
      <c r="M26" s="88">
        <v>2</v>
      </c>
      <c r="N26" s="91">
        <f t="shared" si="4"/>
        <v>3341</v>
      </c>
      <c r="O26" s="92">
        <v>1740</v>
      </c>
      <c r="P26" s="91">
        <v>1601</v>
      </c>
      <c r="Q26" s="25">
        <f t="shared" si="5"/>
        <v>13.1</v>
      </c>
      <c r="R26" s="25">
        <f t="shared" si="6"/>
        <v>334.1</v>
      </c>
      <c r="S26" s="26">
        <f t="shared" si="7"/>
        <v>25.50381679389313</v>
      </c>
      <c r="T26" s="27">
        <f t="shared" si="8"/>
        <v>12.8996138996139</v>
      </c>
    </row>
    <row r="27" spans="1:20" ht="11.25" customHeight="1">
      <c r="A27" s="24" t="s">
        <v>15</v>
      </c>
      <c r="B27" s="91">
        <f t="shared" si="1"/>
        <v>5</v>
      </c>
      <c r="C27" s="88">
        <v>5</v>
      </c>
      <c r="D27" s="53">
        <v>0</v>
      </c>
      <c r="E27" s="29">
        <f t="shared" si="2"/>
        <v>79</v>
      </c>
      <c r="F27" s="86">
        <v>68</v>
      </c>
      <c r="G27" s="53">
        <v>0</v>
      </c>
      <c r="H27" s="86">
        <v>11</v>
      </c>
      <c r="I27" s="88">
        <f t="shared" si="3"/>
        <v>155</v>
      </c>
      <c r="J27" s="86">
        <v>84</v>
      </c>
      <c r="K27" s="88">
        <v>71</v>
      </c>
      <c r="L27" s="89">
        <v>5</v>
      </c>
      <c r="M27" s="88">
        <v>2</v>
      </c>
      <c r="N27" s="91">
        <f t="shared" si="4"/>
        <v>2368</v>
      </c>
      <c r="O27" s="92">
        <v>1230</v>
      </c>
      <c r="P27" s="91">
        <v>1138</v>
      </c>
      <c r="Q27" s="25">
        <f t="shared" si="5"/>
        <v>15.8</v>
      </c>
      <c r="R27" s="25">
        <f t="shared" si="6"/>
        <v>473.6</v>
      </c>
      <c r="S27" s="26">
        <f t="shared" si="7"/>
        <v>29.974683544303797</v>
      </c>
      <c r="T27" s="27">
        <f t="shared" si="8"/>
        <v>15.27741935483871</v>
      </c>
    </row>
    <row r="28" spans="1:20" ht="11.25" customHeight="1">
      <c r="A28" s="24" t="s">
        <v>16</v>
      </c>
      <c r="B28" s="91">
        <f t="shared" si="1"/>
        <v>4</v>
      </c>
      <c r="C28" s="88">
        <v>4</v>
      </c>
      <c r="D28" s="53">
        <v>0</v>
      </c>
      <c r="E28" s="29">
        <f t="shared" si="2"/>
        <v>75</v>
      </c>
      <c r="F28" s="86">
        <v>58</v>
      </c>
      <c r="G28" s="53">
        <v>0</v>
      </c>
      <c r="H28" s="86">
        <v>17</v>
      </c>
      <c r="I28" s="88">
        <f t="shared" si="3"/>
        <v>141</v>
      </c>
      <c r="J28" s="86">
        <v>91</v>
      </c>
      <c r="K28" s="88">
        <v>50</v>
      </c>
      <c r="L28" s="89">
        <v>5</v>
      </c>
      <c r="M28" s="88">
        <v>1</v>
      </c>
      <c r="N28" s="91">
        <f t="shared" si="4"/>
        <v>1936</v>
      </c>
      <c r="O28" s="92">
        <v>981</v>
      </c>
      <c r="P28" s="91">
        <v>955</v>
      </c>
      <c r="Q28" s="25">
        <f t="shared" si="5"/>
        <v>18.75</v>
      </c>
      <c r="R28" s="25">
        <f t="shared" si="6"/>
        <v>484</v>
      </c>
      <c r="S28" s="26">
        <f t="shared" si="7"/>
        <v>25.813333333333333</v>
      </c>
      <c r="T28" s="27">
        <f t="shared" si="8"/>
        <v>13.73049645390071</v>
      </c>
    </row>
    <row r="29" spans="1:20" ht="11.25" customHeight="1">
      <c r="A29" s="24" t="s">
        <v>17</v>
      </c>
      <c r="B29" s="91">
        <f t="shared" si="1"/>
        <v>9</v>
      </c>
      <c r="C29" s="88">
        <v>9</v>
      </c>
      <c r="D29" s="53">
        <v>0</v>
      </c>
      <c r="E29" s="29">
        <f t="shared" si="2"/>
        <v>100</v>
      </c>
      <c r="F29" s="86">
        <v>82</v>
      </c>
      <c r="G29" s="53">
        <v>0</v>
      </c>
      <c r="H29" s="86">
        <v>18</v>
      </c>
      <c r="I29" s="88">
        <f t="shared" si="3"/>
        <v>204</v>
      </c>
      <c r="J29" s="86">
        <v>110</v>
      </c>
      <c r="K29" s="88">
        <v>94</v>
      </c>
      <c r="L29" s="89">
        <v>10</v>
      </c>
      <c r="M29" s="88">
        <v>1</v>
      </c>
      <c r="N29" s="91">
        <f t="shared" si="4"/>
        <v>2569</v>
      </c>
      <c r="O29" s="92">
        <v>1309</v>
      </c>
      <c r="P29" s="91">
        <v>1260</v>
      </c>
      <c r="Q29" s="25">
        <f t="shared" si="5"/>
        <v>11.11111111111111</v>
      </c>
      <c r="R29" s="25">
        <f t="shared" si="6"/>
        <v>285.44444444444446</v>
      </c>
      <c r="S29" s="26">
        <f t="shared" si="7"/>
        <v>25.69</v>
      </c>
      <c r="T29" s="27">
        <f t="shared" si="8"/>
        <v>12.593137254901961</v>
      </c>
    </row>
    <row r="30" spans="1:20" ht="11.25" customHeight="1">
      <c r="A30" s="24" t="s">
        <v>18</v>
      </c>
      <c r="B30" s="91">
        <f t="shared" si="1"/>
        <v>5</v>
      </c>
      <c r="C30" s="88">
        <v>5</v>
      </c>
      <c r="D30" s="53">
        <v>0</v>
      </c>
      <c r="E30" s="29">
        <f t="shared" si="2"/>
        <v>70</v>
      </c>
      <c r="F30" s="86">
        <v>59</v>
      </c>
      <c r="G30" s="53">
        <v>0</v>
      </c>
      <c r="H30" s="86">
        <v>11</v>
      </c>
      <c r="I30" s="88">
        <f t="shared" si="3"/>
        <v>132</v>
      </c>
      <c r="J30" s="86">
        <v>85</v>
      </c>
      <c r="K30" s="88">
        <v>47</v>
      </c>
      <c r="L30" s="89">
        <v>5</v>
      </c>
      <c r="M30" s="53">
        <v>0</v>
      </c>
      <c r="N30" s="91">
        <f t="shared" si="4"/>
        <v>1903</v>
      </c>
      <c r="O30" s="92">
        <v>965</v>
      </c>
      <c r="P30" s="91">
        <v>938</v>
      </c>
      <c r="Q30" s="25">
        <f t="shared" si="5"/>
        <v>14</v>
      </c>
      <c r="R30" s="25">
        <f t="shared" si="6"/>
        <v>380.6</v>
      </c>
      <c r="S30" s="26">
        <f t="shared" si="7"/>
        <v>27.185714285714287</v>
      </c>
      <c r="T30" s="27">
        <f t="shared" si="8"/>
        <v>14.416666666666666</v>
      </c>
    </row>
    <row r="31" spans="1:20" ht="11.25" customHeight="1">
      <c r="A31" s="24" t="s">
        <v>19</v>
      </c>
      <c r="B31" s="91">
        <f t="shared" si="1"/>
        <v>3</v>
      </c>
      <c r="C31" s="88">
        <v>3</v>
      </c>
      <c r="D31" s="53">
        <v>0</v>
      </c>
      <c r="E31" s="29">
        <f t="shared" si="2"/>
        <v>47</v>
      </c>
      <c r="F31" s="86">
        <v>39</v>
      </c>
      <c r="G31" s="53">
        <v>0</v>
      </c>
      <c r="H31" s="86">
        <v>8</v>
      </c>
      <c r="I31" s="88">
        <f t="shared" si="3"/>
        <v>97</v>
      </c>
      <c r="J31" s="86">
        <v>61</v>
      </c>
      <c r="K31" s="88">
        <v>36</v>
      </c>
      <c r="L31" s="89">
        <v>4</v>
      </c>
      <c r="M31" s="139">
        <v>1</v>
      </c>
      <c r="N31" s="91">
        <f t="shared" si="4"/>
        <v>1284</v>
      </c>
      <c r="O31" s="92">
        <v>643</v>
      </c>
      <c r="P31" s="91">
        <v>641</v>
      </c>
      <c r="Q31" s="25">
        <f t="shared" si="5"/>
        <v>15.666666666666666</v>
      </c>
      <c r="R31" s="25">
        <f t="shared" si="6"/>
        <v>428</v>
      </c>
      <c r="S31" s="26">
        <f t="shared" si="7"/>
        <v>27.319148936170212</v>
      </c>
      <c r="T31" s="27">
        <f t="shared" si="8"/>
        <v>13.237113402061855</v>
      </c>
    </row>
    <row r="32" spans="1:20" ht="11.25" customHeight="1">
      <c r="A32" s="24" t="s">
        <v>20</v>
      </c>
      <c r="B32" s="91">
        <f t="shared" si="1"/>
        <v>1</v>
      </c>
      <c r="C32" s="88">
        <v>1</v>
      </c>
      <c r="D32" s="53">
        <v>0</v>
      </c>
      <c r="E32" s="29">
        <f t="shared" si="2"/>
        <v>19</v>
      </c>
      <c r="F32" s="86">
        <v>17</v>
      </c>
      <c r="G32" s="53">
        <v>0</v>
      </c>
      <c r="H32" s="86">
        <v>2</v>
      </c>
      <c r="I32" s="88">
        <f t="shared" si="3"/>
        <v>34</v>
      </c>
      <c r="J32" s="86">
        <v>20</v>
      </c>
      <c r="K32" s="88">
        <v>14</v>
      </c>
      <c r="L32" s="89">
        <v>1</v>
      </c>
      <c r="M32" s="53">
        <v>0</v>
      </c>
      <c r="N32" s="91">
        <f t="shared" si="4"/>
        <v>578</v>
      </c>
      <c r="O32" s="92">
        <v>305</v>
      </c>
      <c r="P32" s="91">
        <v>273</v>
      </c>
      <c r="Q32" s="25">
        <f t="shared" si="5"/>
        <v>19</v>
      </c>
      <c r="R32" s="25">
        <f t="shared" si="6"/>
        <v>578</v>
      </c>
      <c r="S32" s="26">
        <f t="shared" si="7"/>
        <v>30.42105263157895</v>
      </c>
      <c r="T32" s="27">
        <f t="shared" si="8"/>
        <v>17</v>
      </c>
    </row>
    <row r="33" spans="1:20" ht="11.25" customHeight="1">
      <c r="A33" s="24" t="s">
        <v>21</v>
      </c>
      <c r="B33" s="91">
        <f t="shared" si="1"/>
        <v>1</v>
      </c>
      <c r="C33" s="88">
        <v>1</v>
      </c>
      <c r="D33" s="53">
        <v>0</v>
      </c>
      <c r="E33" s="29">
        <f t="shared" si="2"/>
        <v>17</v>
      </c>
      <c r="F33" s="86">
        <v>14</v>
      </c>
      <c r="G33" s="53">
        <v>0</v>
      </c>
      <c r="H33" s="86">
        <v>3</v>
      </c>
      <c r="I33" s="88">
        <f t="shared" si="3"/>
        <v>34</v>
      </c>
      <c r="J33" s="86">
        <v>19</v>
      </c>
      <c r="K33" s="88">
        <v>15</v>
      </c>
      <c r="L33" s="89">
        <v>1</v>
      </c>
      <c r="M33" s="53">
        <v>0</v>
      </c>
      <c r="N33" s="91">
        <f t="shared" si="4"/>
        <v>429</v>
      </c>
      <c r="O33" s="92">
        <v>219</v>
      </c>
      <c r="P33" s="91">
        <v>210</v>
      </c>
      <c r="Q33" s="25">
        <f t="shared" si="5"/>
        <v>17</v>
      </c>
      <c r="R33" s="25">
        <f t="shared" si="6"/>
        <v>429</v>
      </c>
      <c r="S33" s="26">
        <f t="shared" si="7"/>
        <v>25.235294117647058</v>
      </c>
      <c r="T33" s="27">
        <f t="shared" si="8"/>
        <v>12.617647058823529</v>
      </c>
    </row>
    <row r="34" spans="1:20" ht="11.25" customHeight="1">
      <c r="A34" s="24" t="s">
        <v>22</v>
      </c>
      <c r="B34" s="91">
        <f t="shared" si="1"/>
        <v>7</v>
      </c>
      <c r="C34" s="88">
        <v>7</v>
      </c>
      <c r="D34" s="53">
        <v>0</v>
      </c>
      <c r="E34" s="29">
        <f t="shared" si="2"/>
        <v>75</v>
      </c>
      <c r="F34" s="86">
        <v>63</v>
      </c>
      <c r="G34" s="53">
        <v>0</v>
      </c>
      <c r="H34" s="86">
        <v>12</v>
      </c>
      <c r="I34" s="88">
        <f t="shared" si="3"/>
        <v>155</v>
      </c>
      <c r="J34" s="86">
        <v>88</v>
      </c>
      <c r="K34" s="88">
        <v>67</v>
      </c>
      <c r="L34" s="89">
        <v>8</v>
      </c>
      <c r="M34" s="53">
        <v>0</v>
      </c>
      <c r="N34" s="91">
        <f t="shared" si="4"/>
        <v>1962</v>
      </c>
      <c r="O34" s="92">
        <v>1020</v>
      </c>
      <c r="P34" s="91">
        <v>942</v>
      </c>
      <c r="Q34" s="25">
        <f t="shared" si="5"/>
        <v>10.714285714285714</v>
      </c>
      <c r="R34" s="25">
        <f t="shared" si="6"/>
        <v>280.2857142857143</v>
      </c>
      <c r="S34" s="26">
        <f t="shared" si="7"/>
        <v>26.16</v>
      </c>
      <c r="T34" s="27">
        <f t="shared" si="8"/>
        <v>12.658064516129032</v>
      </c>
    </row>
    <row r="35" spans="1:20" ht="11.25" customHeight="1">
      <c r="A35" s="24" t="s">
        <v>68</v>
      </c>
      <c r="B35" s="91">
        <f t="shared" si="1"/>
        <v>1</v>
      </c>
      <c r="C35" s="88">
        <v>1</v>
      </c>
      <c r="D35" s="53">
        <v>0</v>
      </c>
      <c r="E35" s="29">
        <f t="shared" si="2"/>
        <v>8</v>
      </c>
      <c r="F35" s="86">
        <v>6</v>
      </c>
      <c r="G35" s="53">
        <v>0</v>
      </c>
      <c r="H35" s="86">
        <v>2</v>
      </c>
      <c r="I35" s="88">
        <f t="shared" si="3"/>
        <v>17</v>
      </c>
      <c r="J35" s="86">
        <v>9</v>
      </c>
      <c r="K35" s="88">
        <v>8</v>
      </c>
      <c r="L35" s="89">
        <v>1</v>
      </c>
      <c r="M35" s="53">
        <v>0</v>
      </c>
      <c r="N35" s="91">
        <f t="shared" si="4"/>
        <v>159</v>
      </c>
      <c r="O35" s="92">
        <v>82</v>
      </c>
      <c r="P35" s="91">
        <v>77</v>
      </c>
      <c r="Q35" s="25">
        <f t="shared" si="5"/>
        <v>8</v>
      </c>
      <c r="R35" s="25">
        <f t="shared" si="6"/>
        <v>159</v>
      </c>
      <c r="S35" s="26">
        <f t="shared" si="7"/>
        <v>19.875</v>
      </c>
      <c r="T35" s="27">
        <f t="shared" si="8"/>
        <v>9.352941176470589</v>
      </c>
    </row>
    <row r="36" spans="1:20" ht="11.25" customHeight="1">
      <c r="A36" s="24" t="s">
        <v>23</v>
      </c>
      <c r="B36" s="91">
        <f t="shared" si="1"/>
        <v>1</v>
      </c>
      <c r="C36" s="88">
        <v>1</v>
      </c>
      <c r="D36" s="53">
        <v>0</v>
      </c>
      <c r="E36" s="29">
        <f t="shared" si="2"/>
        <v>12</v>
      </c>
      <c r="F36" s="86">
        <v>10</v>
      </c>
      <c r="G36" s="53">
        <v>0</v>
      </c>
      <c r="H36" s="86">
        <v>2</v>
      </c>
      <c r="I36" s="88">
        <f t="shared" si="3"/>
        <v>25</v>
      </c>
      <c r="J36" s="86">
        <v>16</v>
      </c>
      <c r="K36" s="88">
        <v>9</v>
      </c>
      <c r="L36" s="89">
        <v>1</v>
      </c>
      <c r="M36" s="53">
        <v>0</v>
      </c>
      <c r="N36" s="91">
        <f t="shared" si="4"/>
        <v>347</v>
      </c>
      <c r="O36" s="92">
        <v>165</v>
      </c>
      <c r="P36" s="91">
        <v>182</v>
      </c>
      <c r="Q36" s="25">
        <f t="shared" si="5"/>
        <v>12</v>
      </c>
      <c r="R36" s="25">
        <f t="shared" si="6"/>
        <v>347</v>
      </c>
      <c r="S36" s="26">
        <f t="shared" si="7"/>
        <v>28.916666666666668</v>
      </c>
      <c r="T36" s="27">
        <f t="shared" si="8"/>
        <v>13.88</v>
      </c>
    </row>
    <row r="37" spans="1:20" ht="11.25" customHeight="1">
      <c r="A37" s="24" t="s">
        <v>24</v>
      </c>
      <c r="B37" s="91">
        <f t="shared" si="1"/>
        <v>1</v>
      </c>
      <c r="C37" s="88">
        <v>1</v>
      </c>
      <c r="D37" s="53">
        <v>0</v>
      </c>
      <c r="E37" s="29">
        <f t="shared" si="2"/>
        <v>12</v>
      </c>
      <c r="F37" s="86">
        <v>10</v>
      </c>
      <c r="G37" s="53">
        <v>0</v>
      </c>
      <c r="H37" s="86">
        <v>2</v>
      </c>
      <c r="I37" s="88">
        <f t="shared" si="3"/>
        <v>27</v>
      </c>
      <c r="J37" s="86">
        <v>16</v>
      </c>
      <c r="K37" s="88">
        <v>11</v>
      </c>
      <c r="L37" s="89">
        <v>1</v>
      </c>
      <c r="M37" s="53">
        <v>0</v>
      </c>
      <c r="N37" s="91">
        <f t="shared" si="4"/>
        <v>327</v>
      </c>
      <c r="O37" s="92">
        <v>183</v>
      </c>
      <c r="P37" s="91">
        <v>144</v>
      </c>
      <c r="Q37" s="25">
        <f t="shared" si="5"/>
        <v>12</v>
      </c>
      <c r="R37" s="25">
        <f t="shared" si="6"/>
        <v>327</v>
      </c>
      <c r="S37" s="26">
        <f t="shared" si="7"/>
        <v>27.25</v>
      </c>
      <c r="T37" s="27">
        <f t="shared" si="8"/>
        <v>12.11111111111111</v>
      </c>
    </row>
    <row r="38" spans="1:20" ht="11.25" customHeight="1">
      <c r="A38" s="24" t="s">
        <v>25</v>
      </c>
      <c r="B38" s="91">
        <f t="shared" si="1"/>
        <v>7</v>
      </c>
      <c r="C38" s="88">
        <v>7</v>
      </c>
      <c r="D38" s="53">
        <v>0</v>
      </c>
      <c r="E38" s="29">
        <f t="shared" si="2"/>
        <v>61</v>
      </c>
      <c r="F38" s="86">
        <v>48</v>
      </c>
      <c r="G38" s="53">
        <v>0</v>
      </c>
      <c r="H38" s="86">
        <v>13</v>
      </c>
      <c r="I38" s="88">
        <f t="shared" si="3"/>
        <v>134</v>
      </c>
      <c r="J38" s="86">
        <v>72</v>
      </c>
      <c r="K38" s="88">
        <v>62</v>
      </c>
      <c r="L38" s="89">
        <v>8</v>
      </c>
      <c r="M38" s="53">
        <v>0</v>
      </c>
      <c r="N38" s="91">
        <f t="shared" si="4"/>
        <v>1446</v>
      </c>
      <c r="O38" s="92">
        <v>730</v>
      </c>
      <c r="P38" s="91">
        <v>716</v>
      </c>
      <c r="Q38" s="25">
        <f t="shared" si="5"/>
        <v>8.714285714285714</v>
      </c>
      <c r="R38" s="25">
        <f t="shared" si="6"/>
        <v>206.57142857142858</v>
      </c>
      <c r="S38" s="26">
        <f t="shared" si="7"/>
        <v>23.704918032786885</v>
      </c>
      <c r="T38" s="27">
        <f t="shared" si="8"/>
        <v>10.791044776119403</v>
      </c>
    </row>
    <row r="39" spans="1:20" ht="11.25" customHeight="1">
      <c r="A39" s="24" t="s">
        <v>26</v>
      </c>
      <c r="B39" s="91">
        <f t="shared" si="1"/>
        <v>5</v>
      </c>
      <c r="C39" s="88">
        <v>5</v>
      </c>
      <c r="D39" s="53">
        <v>0</v>
      </c>
      <c r="E39" s="29">
        <f t="shared" si="2"/>
        <v>69</v>
      </c>
      <c r="F39" s="86">
        <v>54</v>
      </c>
      <c r="G39" s="53">
        <v>0</v>
      </c>
      <c r="H39" s="86">
        <v>15</v>
      </c>
      <c r="I39" s="88">
        <f t="shared" si="3"/>
        <v>147</v>
      </c>
      <c r="J39" s="86">
        <v>76</v>
      </c>
      <c r="K39" s="88">
        <v>71</v>
      </c>
      <c r="L39" s="89">
        <v>7</v>
      </c>
      <c r="M39" s="53">
        <v>0</v>
      </c>
      <c r="N39" s="91">
        <f t="shared" si="4"/>
        <v>1787</v>
      </c>
      <c r="O39" s="92">
        <v>898</v>
      </c>
      <c r="P39" s="91">
        <v>889</v>
      </c>
      <c r="Q39" s="25">
        <f t="shared" si="5"/>
        <v>13.8</v>
      </c>
      <c r="R39" s="25">
        <f t="shared" si="6"/>
        <v>357.4</v>
      </c>
      <c r="S39" s="26">
        <f t="shared" si="7"/>
        <v>25.89855072463768</v>
      </c>
      <c r="T39" s="27">
        <f t="shared" si="8"/>
        <v>12.156462585034014</v>
      </c>
    </row>
    <row r="40" spans="1:20" ht="11.25" customHeight="1">
      <c r="A40" s="34" t="s">
        <v>27</v>
      </c>
      <c r="B40" s="118">
        <f t="shared" si="1"/>
        <v>3</v>
      </c>
      <c r="C40" s="104">
        <v>3</v>
      </c>
      <c r="D40" s="106">
        <v>0</v>
      </c>
      <c r="E40" s="120">
        <f t="shared" si="2"/>
        <v>35</v>
      </c>
      <c r="F40" s="103">
        <v>29</v>
      </c>
      <c r="G40" s="106">
        <v>0</v>
      </c>
      <c r="H40" s="103">
        <v>6</v>
      </c>
      <c r="I40" s="104">
        <f t="shared" si="3"/>
        <v>69</v>
      </c>
      <c r="J40" s="103">
        <v>34</v>
      </c>
      <c r="K40" s="104">
        <v>35</v>
      </c>
      <c r="L40" s="105">
        <v>3</v>
      </c>
      <c r="M40" s="143">
        <v>0</v>
      </c>
      <c r="N40" s="118">
        <f t="shared" si="4"/>
        <v>936</v>
      </c>
      <c r="O40" s="121">
        <v>489</v>
      </c>
      <c r="P40" s="118">
        <v>447</v>
      </c>
      <c r="Q40" s="108">
        <f t="shared" si="5"/>
        <v>11.666666666666666</v>
      </c>
      <c r="R40" s="108">
        <f t="shared" si="6"/>
        <v>312</v>
      </c>
      <c r="S40" s="109">
        <f t="shared" si="7"/>
        <v>26.742857142857144</v>
      </c>
      <c r="T40" s="110">
        <f t="shared" si="8"/>
        <v>13.565217391304348</v>
      </c>
    </row>
  </sheetData>
  <sheetProtection/>
  <mergeCells count="10">
    <mergeCell ref="A2:A3"/>
    <mergeCell ref="T2:T3"/>
    <mergeCell ref="B2:D2"/>
    <mergeCell ref="N2:P2"/>
    <mergeCell ref="Q2:R2"/>
    <mergeCell ref="S2:S3"/>
    <mergeCell ref="L2:L3"/>
    <mergeCell ref="M2:M3"/>
    <mergeCell ref="I2:K2"/>
    <mergeCell ref="E2:H2"/>
  </mergeCells>
  <printOptions horizontalCentered="1"/>
  <pageMargins left="0.2755905511811024" right="0.2755905511811024" top="0.3937007874015748" bottom="0.5118110236220472" header="0.31496062992125984" footer="0.2362204724409449"/>
  <pageSetup firstPageNumber="46" useFirstPageNumber="1" horizontalDpi="600" verticalDpi="600" orientation="portrait" pageOrder="overThenDown" paperSize="9" scale="160" r:id="rId1"/>
  <headerFooter alignWithMargins="0">
    <oddFooter>&amp;C&amp;"ＭＳ 明朝,標準"- &amp;P -</oddFooter>
  </headerFooter>
  <colBreaks count="1" manualBreakCount="1">
    <brk id="11" max="39" man="1"/>
  </colBreaks>
  <ignoredErrors>
    <ignoredError sqref="D16 G16" formula="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T47"/>
  <sheetViews>
    <sheetView zoomScale="150" zoomScaleNormal="150" workbookViewId="0" topLeftCell="A1">
      <selection activeCell="J5" sqref="J5"/>
    </sheetView>
  </sheetViews>
  <sheetFormatPr defaultColWidth="9.00390625" defaultRowHeight="13.5"/>
  <cols>
    <col min="1" max="1" width="9.625" style="3" customWidth="1"/>
    <col min="2" max="4" width="3.00390625" style="3" customWidth="1"/>
    <col min="5" max="5" width="4.375" style="3" customWidth="1"/>
    <col min="6" max="6" width="4.125" style="3" customWidth="1"/>
    <col min="7" max="8" width="3.00390625" style="3" customWidth="1"/>
    <col min="9" max="9" width="4.375" style="3" customWidth="1"/>
    <col min="10" max="11" width="4.125" style="3" customWidth="1"/>
    <col min="12" max="13" width="5.125" style="3" customWidth="1"/>
    <col min="14" max="16" width="5.25390625" style="3" customWidth="1"/>
    <col min="17" max="20" width="4.875" style="3" customWidth="1"/>
    <col min="21" max="16384" width="9.00390625" style="3" customWidth="1"/>
  </cols>
  <sheetData>
    <row r="1" spans="1:20" ht="22.5" customHeight="1">
      <c r="A1" s="156" t="s">
        <v>55</v>
      </c>
      <c r="B1" s="161" t="s">
        <v>74</v>
      </c>
      <c r="C1" s="161"/>
      <c r="D1" s="161"/>
      <c r="E1" s="161" t="s">
        <v>56</v>
      </c>
      <c r="F1" s="161"/>
      <c r="G1" s="161"/>
      <c r="H1" s="161"/>
      <c r="I1" s="161" t="s">
        <v>57</v>
      </c>
      <c r="J1" s="161"/>
      <c r="K1" s="162"/>
      <c r="L1" s="167" t="s">
        <v>111</v>
      </c>
      <c r="M1" s="163" t="s">
        <v>118</v>
      </c>
      <c r="N1" s="161" t="s">
        <v>75</v>
      </c>
      <c r="O1" s="169"/>
      <c r="P1" s="169"/>
      <c r="Q1" s="163" t="s">
        <v>113</v>
      </c>
      <c r="R1" s="170"/>
      <c r="S1" s="163" t="s">
        <v>78</v>
      </c>
      <c r="T1" s="165" t="s">
        <v>79</v>
      </c>
    </row>
    <row r="2" spans="1:20" ht="21.75" customHeight="1">
      <c r="A2" s="157"/>
      <c r="B2" s="13" t="s">
        <v>59</v>
      </c>
      <c r="C2" s="13" t="s">
        <v>60</v>
      </c>
      <c r="D2" s="13" t="s">
        <v>61</v>
      </c>
      <c r="E2" s="13" t="s">
        <v>59</v>
      </c>
      <c r="F2" s="13" t="s">
        <v>62</v>
      </c>
      <c r="G2" s="13" t="s">
        <v>63</v>
      </c>
      <c r="H2" s="13" t="s">
        <v>64</v>
      </c>
      <c r="I2" s="13" t="s">
        <v>59</v>
      </c>
      <c r="J2" s="13" t="s">
        <v>65</v>
      </c>
      <c r="K2" s="14" t="s">
        <v>66</v>
      </c>
      <c r="L2" s="168"/>
      <c r="M2" s="164"/>
      <c r="N2" s="13" t="s">
        <v>59</v>
      </c>
      <c r="O2" s="13" t="s">
        <v>65</v>
      </c>
      <c r="P2" s="13" t="s">
        <v>66</v>
      </c>
      <c r="Q2" s="15" t="s">
        <v>121</v>
      </c>
      <c r="R2" s="15" t="s">
        <v>77</v>
      </c>
      <c r="S2" s="164"/>
      <c r="T2" s="166"/>
    </row>
    <row r="3" spans="1:20" ht="5.25" customHeight="1">
      <c r="A3" s="16"/>
      <c r="B3" s="17"/>
      <c r="C3" s="17"/>
      <c r="D3" s="17"/>
      <c r="E3" s="18"/>
      <c r="F3" s="17"/>
      <c r="G3" s="19"/>
      <c r="H3" s="17"/>
      <c r="I3" s="19"/>
      <c r="J3" s="17"/>
      <c r="K3" s="19"/>
      <c r="L3" s="111"/>
      <c r="M3" s="112"/>
      <c r="N3" s="17"/>
      <c r="O3" s="19"/>
      <c r="P3" s="17"/>
      <c r="Q3" s="20"/>
      <c r="R3" s="21"/>
      <c r="S3" s="113"/>
      <c r="T3" s="114"/>
    </row>
    <row r="4" spans="1:20" s="41" customFormat="1" ht="11.25" customHeight="1">
      <c r="A4" s="22" t="s">
        <v>69</v>
      </c>
      <c r="B4" s="23">
        <f>SUM(B5:B21)</f>
        <v>39</v>
      </c>
      <c r="C4" s="23">
        <f aca="true" t="shared" si="0" ref="C4:P4">SUM(C5:C21)</f>
        <v>39</v>
      </c>
      <c r="D4" s="124">
        <f t="shared" si="0"/>
        <v>0</v>
      </c>
      <c r="E4" s="73">
        <f t="shared" si="0"/>
        <v>406</v>
      </c>
      <c r="F4" s="23">
        <f t="shared" si="0"/>
        <v>331</v>
      </c>
      <c r="G4" s="124">
        <f t="shared" si="0"/>
        <v>0</v>
      </c>
      <c r="H4" s="23">
        <f t="shared" si="0"/>
        <v>75</v>
      </c>
      <c r="I4" s="74">
        <f t="shared" si="0"/>
        <v>907</v>
      </c>
      <c r="J4" s="23">
        <f t="shared" si="0"/>
        <v>505</v>
      </c>
      <c r="K4" s="74">
        <f t="shared" si="0"/>
        <v>402</v>
      </c>
      <c r="L4" s="75">
        <f t="shared" si="0"/>
        <v>51</v>
      </c>
      <c r="M4" s="74">
        <f t="shared" si="0"/>
        <v>6</v>
      </c>
      <c r="N4" s="23">
        <f t="shared" si="0"/>
        <v>10371</v>
      </c>
      <c r="O4" s="74">
        <f t="shared" si="0"/>
        <v>5362</v>
      </c>
      <c r="P4" s="23">
        <f t="shared" si="0"/>
        <v>5009</v>
      </c>
      <c r="Q4" s="125">
        <f>E4/B4</f>
        <v>10.41025641025641</v>
      </c>
      <c r="R4" s="76">
        <f aca="true" t="shared" si="1" ref="R4:R39">N4/C4</f>
        <v>265.9230769230769</v>
      </c>
      <c r="S4" s="77">
        <f aca="true" t="shared" si="2" ref="S4:S39">N4/E4</f>
        <v>25.54433497536946</v>
      </c>
      <c r="T4" s="78">
        <f aca="true" t="shared" si="3" ref="T4:T39">N4/I4</f>
        <v>11.434399117971335</v>
      </c>
    </row>
    <row r="5" spans="1:20" ht="11.25" customHeight="1">
      <c r="A5" s="24" t="s">
        <v>28</v>
      </c>
      <c r="B5" s="91">
        <f aca="true" t="shared" si="4" ref="B5:B39">C5+D5</f>
        <v>4</v>
      </c>
      <c r="C5" s="86">
        <v>4</v>
      </c>
      <c r="D5" s="126">
        <v>0</v>
      </c>
      <c r="E5" s="29">
        <f aca="true" t="shared" si="5" ref="E5:E39">F5+G5+H5</f>
        <v>54</v>
      </c>
      <c r="F5" s="86">
        <v>46</v>
      </c>
      <c r="G5" s="126">
        <v>0</v>
      </c>
      <c r="H5" s="86">
        <v>8</v>
      </c>
      <c r="I5" s="88">
        <f aca="true" t="shared" si="6" ref="I5:I39">J5+K5</f>
        <v>114</v>
      </c>
      <c r="J5" s="86">
        <v>72</v>
      </c>
      <c r="K5" s="88">
        <v>42</v>
      </c>
      <c r="L5" s="89">
        <v>7</v>
      </c>
      <c r="M5" s="126">
        <v>0</v>
      </c>
      <c r="N5" s="91">
        <f aca="true" t="shared" si="7" ref="N5:N39">O5+P5</f>
        <v>1471</v>
      </c>
      <c r="O5" s="92">
        <v>754</v>
      </c>
      <c r="P5" s="91">
        <v>717</v>
      </c>
      <c r="Q5" s="127">
        <f aca="true" t="shared" si="8" ref="Q5:Q39">E5/B5</f>
        <v>13.5</v>
      </c>
      <c r="R5" s="25">
        <f t="shared" si="1"/>
        <v>367.75</v>
      </c>
      <c r="S5" s="26">
        <f t="shared" si="2"/>
        <v>27.24074074074074</v>
      </c>
      <c r="T5" s="27">
        <f t="shared" si="3"/>
        <v>12.903508771929825</v>
      </c>
    </row>
    <row r="6" spans="1:20" ht="11.25" customHeight="1">
      <c r="A6" s="24" t="s">
        <v>29</v>
      </c>
      <c r="B6" s="91">
        <f t="shared" si="4"/>
        <v>6</v>
      </c>
      <c r="C6" s="86">
        <v>6</v>
      </c>
      <c r="D6" s="126">
        <v>0</v>
      </c>
      <c r="E6" s="29">
        <f t="shared" si="5"/>
        <v>52</v>
      </c>
      <c r="F6" s="86">
        <v>42</v>
      </c>
      <c r="G6" s="126">
        <v>0</v>
      </c>
      <c r="H6" s="86">
        <v>10</v>
      </c>
      <c r="I6" s="88">
        <f t="shared" si="6"/>
        <v>122</v>
      </c>
      <c r="J6" s="86">
        <v>65</v>
      </c>
      <c r="K6" s="88">
        <v>57</v>
      </c>
      <c r="L6" s="89">
        <v>7</v>
      </c>
      <c r="M6" s="142">
        <v>1</v>
      </c>
      <c r="N6" s="91">
        <f t="shared" si="7"/>
        <v>1292</v>
      </c>
      <c r="O6" s="92">
        <v>685</v>
      </c>
      <c r="P6" s="91">
        <v>607</v>
      </c>
      <c r="Q6" s="127">
        <f t="shared" si="8"/>
        <v>8.666666666666666</v>
      </c>
      <c r="R6" s="25">
        <f t="shared" si="1"/>
        <v>215.33333333333334</v>
      </c>
      <c r="S6" s="26">
        <f t="shared" si="2"/>
        <v>24.846153846153847</v>
      </c>
      <c r="T6" s="27">
        <f t="shared" si="3"/>
        <v>10.59016393442623</v>
      </c>
    </row>
    <row r="7" spans="1:20" ht="11.25" customHeight="1">
      <c r="A7" s="24" t="s">
        <v>91</v>
      </c>
      <c r="B7" s="91">
        <f t="shared" si="4"/>
        <v>3</v>
      </c>
      <c r="C7" s="86">
        <v>3</v>
      </c>
      <c r="D7" s="126">
        <v>0</v>
      </c>
      <c r="E7" s="29">
        <f t="shared" si="5"/>
        <v>43</v>
      </c>
      <c r="F7" s="86">
        <v>37</v>
      </c>
      <c r="G7" s="126">
        <v>0</v>
      </c>
      <c r="H7" s="86">
        <v>6</v>
      </c>
      <c r="I7" s="88">
        <f t="shared" si="6"/>
        <v>94</v>
      </c>
      <c r="J7" s="86">
        <v>51</v>
      </c>
      <c r="K7" s="88">
        <v>43</v>
      </c>
      <c r="L7" s="89">
        <v>4</v>
      </c>
      <c r="M7" s="126">
        <v>0</v>
      </c>
      <c r="N7" s="91">
        <f t="shared" si="7"/>
        <v>1267</v>
      </c>
      <c r="O7" s="92">
        <v>669</v>
      </c>
      <c r="P7" s="91">
        <v>598</v>
      </c>
      <c r="Q7" s="127">
        <f t="shared" si="8"/>
        <v>14.333333333333334</v>
      </c>
      <c r="R7" s="25">
        <f t="shared" si="1"/>
        <v>422.3333333333333</v>
      </c>
      <c r="S7" s="26">
        <f t="shared" si="2"/>
        <v>29.46511627906977</v>
      </c>
      <c r="T7" s="27">
        <f t="shared" si="3"/>
        <v>13.47872340425532</v>
      </c>
    </row>
    <row r="8" spans="1:20" ht="11.25" customHeight="1">
      <c r="A8" s="24" t="s">
        <v>30</v>
      </c>
      <c r="B8" s="91">
        <f t="shared" si="4"/>
        <v>1</v>
      </c>
      <c r="C8" s="86">
        <v>1</v>
      </c>
      <c r="D8" s="126">
        <v>0</v>
      </c>
      <c r="E8" s="29">
        <f t="shared" si="5"/>
        <v>14</v>
      </c>
      <c r="F8" s="86">
        <v>12</v>
      </c>
      <c r="G8" s="126">
        <v>0</v>
      </c>
      <c r="H8" s="86">
        <v>2</v>
      </c>
      <c r="I8" s="88">
        <f t="shared" si="6"/>
        <v>30</v>
      </c>
      <c r="J8" s="86">
        <v>15</v>
      </c>
      <c r="K8" s="88">
        <v>15</v>
      </c>
      <c r="L8" s="89">
        <v>1</v>
      </c>
      <c r="M8" s="126">
        <v>0</v>
      </c>
      <c r="N8" s="91">
        <f t="shared" si="7"/>
        <v>371</v>
      </c>
      <c r="O8" s="91">
        <v>187</v>
      </c>
      <c r="P8" s="91">
        <v>184</v>
      </c>
      <c r="Q8" s="127">
        <f t="shared" si="8"/>
        <v>14</v>
      </c>
      <c r="R8" s="25">
        <f t="shared" si="1"/>
        <v>371</v>
      </c>
      <c r="S8" s="26">
        <f t="shared" si="2"/>
        <v>26.5</v>
      </c>
      <c r="T8" s="27">
        <f t="shared" si="3"/>
        <v>12.366666666666667</v>
      </c>
    </row>
    <row r="9" spans="1:20" ht="11.25" customHeight="1">
      <c r="A9" s="24" t="s">
        <v>31</v>
      </c>
      <c r="B9" s="91">
        <f t="shared" si="4"/>
        <v>2</v>
      </c>
      <c r="C9" s="86">
        <v>2</v>
      </c>
      <c r="D9" s="126">
        <v>0</v>
      </c>
      <c r="E9" s="29">
        <f t="shared" si="5"/>
        <v>24</v>
      </c>
      <c r="F9" s="86">
        <v>19</v>
      </c>
      <c r="G9" s="126">
        <v>0</v>
      </c>
      <c r="H9" s="86">
        <v>5</v>
      </c>
      <c r="I9" s="88">
        <f t="shared" si="6"/>
        <v>55</v>
      </c>
      <c r="J9" s="86">
        <v>29</v>
      </c>
      <c r="K9" s="88">
        <v>26</v>
      </c>
      <c r="L9" s="89">
        <v>3</v>
      </c>
      <c r="M9" s="126">
        <v>0</v>
      </c>
      <c r="N9" s="91">
        <f t="shared" si="7"/>
        <v>616</v>
      </c>
      <c r="O9" s="91">
        <v>328</v>
      </c>
      <c r="P9" s="91">
        <v>288</v>
      </c>
      <c r="Q9" s="127">
        <f t="shared" si="8"/>
        <v>12</v>
      </c>
      <c r="R9" s="25">
        <f t="shared" si="1"/>
        <v>308</v>
      </c>
      <c r="S9" s="26">
        <f t="shared" si="2"/>
        <v>25.666666666666668</v>
      </c>
      <c r="T9" s="27">
        <f t="shared" si="3"/>
        <v>11.2</v>
      </c>
    </row>
    <row r="10" spans="1:20" ht="11.25" customHeight="1">
      <c r="A10" s="24" t="s">
        <v>32</v>
      </c>
      <c r="B10" s="91">
        <f t="shared" si="4"/>
        <v>1</v>
      </c>
      <c r="C10" s="86">
        <v>1</v>
      </c>
      <c r="D10" s="126">
        <v>0</v>
      </c>
      <c r="E10" s="29">
        <f t="shared" si="5"/>
        <v>8</v>
      </c>
      <c r="F10" s="86">
        <v>6</v>
      </c>
      <c r="G10" s="126">
        <v>0</v>
      </c>
      <c r="H10" s="86">
        <v>2</v>
      </c>
      <c r="I10" s="88">
        <f t="shared" si="6"/>
        <v>19</v>
      </c>
      <c r="J10" s="86">
        <v>9</v>
      </c>
      <c r="K10" s="88">
        <v>10</v>
      </c>
      <c r="L10" s="89">
        <v>1</v>
      </c>
      <c r="M10" s="142">
        <v>1</v>
      </c>
      <c r="N10" s="91">
        <f t="shared" si="7"/>
        <v>181</v>
      </c>
      <c r="O10" s="92">
        <v>95</v>
      </c>
      <c r="P10" s="91">
        <v>86</v>
      </c>
      <c r="Q10" s="127">
        <f t="shared" si="8"/>
        <v>8</v>
      </c>
      <c r="R10" s="25">
        <f t="shared" si="1"/>
        <v>181</v>
      </c>
      <c r="S10" s="26">
        <f t="shared" si="2"/>
        <v>22.625</v>
      </c>
      <c r="T10" s="27">
        <f t="shared" si="3"/>
        <v>9.526315789473685</v>
      </c>
    </row>
    <row r="11" spans="1:20" ht="11.25" customHeight="1">
      <c r="A11" s="24" t="s">
        <v>33</v>
      </c>
      <c r="B11" s="91">
        <f t="shared" si="4"/>
        <v>7</v>
      </c>
      <c r="C11" s="86">
        <v>7</v>
      </c>
      <c r="D11" s="126">
        <v>0</v>
      </c>
      <c r="E11" s="29">
        <f t="shared" si="5"/>
        <v>81</v>
      </c>
      <c r="F11" s="86">
        <v>67</v>
      </c>
      <c r="G11" s="126">
        <v>0</v>
      </c>
      <c r="H11" s="86">
        <v>14</v>
      </c>
      <c r="I11" s="88">
        <f t="shared" si="6"/>
        <v>170</v>
      </c>
      <c r="J11" s="86">
        <v>91</v>
      </c>
      <c r="K11" s="88">
        <v>79</v>
      </c>
      <c r="L11" s="89">
        <v>8</v>
      </c>
      <c r="M11" s="88">
        <v>1</v>
      </c>
      <c r="N11" s="91">
        <f t="shared" si="7"/>
        <v>2263</v>
      </c>
      <c r="O11" s="92">
        <v>1149</v>
      </c>
      <c r="P11" s="91">
        <v>1114</v>
      </c>
      <c r="Q11" s="127">
        <f t="shared" si="8"/>
        <v>11.571428571428571</v>
      </c>
      <c r="R11" s="25">
        <f t="shared" si="1"/>
        <v>323.2857142857143</v>
      </c>
      <c r="S11" s="26">
        <f t="shared" si="2"/>
        <v>27.938271604938272</v>
      </c>
      <c r="T11" s="27">
        <f t="shared" si="3"/>
        <v>13.311764705882354</v>
      </c>
    </row>
    <row r="12" spans="1:20" ht="11.25" customHeight="1">
      <c r="A12" s="24" t="s">
        <v>34</v>
      </c>
      <c r="B12" s="91">
        <f t="shared" si="4"/>
        <v>1</v>
      </c>
      <c r="C12" s="86">
        <v>1</v>
      </c>
      <c r="D12" s="126">
        <v>0</v>
      </c>
      <c r="E12" s="29">
        <f t="shared" si="5"/>
        <v>12</v>
      </c>
      <c r="F12" s="86">
        <v>10</v>
      </c>
      <c r="G12" s="126">
        <v>0</v>
      </c>
      <c r="H12" s="86">
        <v>2</v>
      </c>
      <c r="I12" s="88">
        <f t="shared" si="6"/>
        <v>24</v>
      </c>
      <c r="J12" s="86">
        <v>13</v>
      </c>
      <c r="K12" s="88">
        <v>11</v>
      </c>
      <c r="L12" s="89">
        <v>3</v>
      </c>
      <c r="M12" s="126">
        <v>0</v>
      </c>
      <c r="N12" s="91">
        <f t="shared" si="7"/>
        <v>328</v>
      </c>
      <c r="O12" s="92">
        <v>175</v>
      </c>
      <c r="P12" s="91">
        <v>153</v>
      </c>
      <c r="Q12" s="127">
        <f t="shared" si="8"/>
        <v>12</v>
      </c>
      <c r="R12" s="25">
        <f t="shared" si="1"/>
        <v>328</v>
      </c>
      <c r="S12" s="26">
        <f t="shared" si="2"/>
        <v>27.333333333333332</v>
      </c>
      <c r="T12" s="27">
        <f t="shared" si="3"/>
        <v>13.666666666666666</v>
      </c>
    </row>
    <row r="13" spans="1:20" ht="11.25" customHeight="1">
      <c r="A13" s="24" t="s">
        <v>35</v>
      </c>
      <c r="B13" s="91">
        <f t="shared" si="4"/>
        <v>1</v>
      </c>
      <c r="C13" s="86">
        <v>1</v>
      </c>
      <c r="D13" s="126">
        <v>0</v>
      </c>
      <c r="E13" s="29">
        <f t="shared" si="5"/>
        <v>10</v>
      </c>
      <c r="F13" s="86">
        <v>8</v>
      </c>
      <c r="G13" s="126">
        <v>0</v>
      </c>
      <c r="H13" s="86">
        <v>2</v>
      </c>
      <c r="I13" s="88">
        <f t="shared" si="6"/>
        <v>21</v>
      </c>
      <c r="J13" s="86">
        <v>10</v>
      </c>
      <c r="K13" s="88">
        <v>11</v>
      </c>
      <c r="L13" s="89">
        <v>1</v>
      </c>
      <c r="M13" s="126">
        <v>0</v>
      </c>
      <c r="N13" s="91">
        <f t="shared" si="7"/>
        <v>225</v>
      </c>
      <c r="O13" s="92">
        <v>118</v>
      </c>
      <c r="P13" s="91">
        <v>107</v>
      </c>
      <c r="Q13" s="127">
        <f t="shared" si="8"/>
        <v>10</v>
      </c>
      <c r="R13" s="25">
        <f t="shared" si="1"/>
        <v>225</v>
      </c>
      <c r="S13" s="26">
        <f t="shared" si="2"/>
        <v>22.5</v>
      </c>
      <c r="T13" s="27">
        <f t="shared" si="3"/>
        <v>10.714285714285714</v>
      </c>
    </row>
    <row r="14" spans="1:20" ht="11.25" customHeight="1">
      <c r="A14" s="24" t="s">
        <v>36</v>
      </c>
      <c r="B14" s="91">
        <f t="shared" si="4"/>
        <v>1</v>
      </c>
      <c r="C14" s="86">
        <v>1</v>
      </c>
      <c r="D14" s="126">
        <v>0</v>
      </c>
      <c r="E14" s="29">
        <f t="shared" si="5"/>
        <v>9</v>
      </c>
      <c r="F14" s="86">
        <v>7</v>
      </c>
      <c r="G14" s="126">
        <v>0</v>
      </c>
      <c r="H14" s="86">
        <v>2</v>
      </c>
      <c r="I14" s="88">
        <f t="shared" si="6"/>
        <v>19</v>
      </c>
      <c r="J14" s="86">
        <v>13</v>
      </c>
      <c r="K14" s="88">
        <v>6</v>
      </c>
      <c r="L14" s="89">
        <v>1</v>
      </c>
      <c r="M14" s="88">
        <v>1</v>
      </c>
      <c r="N14" s="91">
        <f t="shared" si="7"/>
        <v>170</v>
      </c>
      <c r="O14" s="92">
        <v>85</v>
      </c>
      <c r="P14" s="91">
        <v>85</v>
      </c>
      <c r="Q14" s="127">
        <f t="shared" si="8"/>
        <v>9</v>
      </c>
      <c r="R14" s="25">
        <f t="shared" si="1"/>
        <v>170</v>
      </c>
      <c r="S14" s="26">
        <f t="shared" si="2"/>
        <v>18.88888888888889</v>
      </c>
      <c r="T14" s="27">
        <f t="shared" si="3"/>
        <v>8.947368421052632</v>
      </c>
    </row>
    <row r="15" spans="1:20" ht="11.25" customHeight="1">
      <c r="A15" s="24" t="s">
        <v>37</v>
      </c>
      <c r="B15" s="91">
        <f t="shared" si="4"/>
        <v>1</v>
      </c>
      <c r="C15" s="86">
        <v>1</v>
      </c>
      <c r="D15" s="126">
        <v>0</v>
      </c>
      <c r="E15" s="29">
        <f t="shared" si="5"/>
        <v>8</v>
      </c>
      <c r="F15" s="86">
        <v>6</v>
      </c>
      <c r="G15" s="126">
        <v>0</v>
      </c>
      <c r="H15" s="86">
        <v>2</v>
      </c>
      <c r="I15" s="88">
        <f t="shared" si="6"/>
        <v>20</v>
      </c>
      <c r="J15" s="86">
        <v>11</v>
      </c>
      <c r="K15" s="88">
        <v>9</v>
      </c>
      <c r="L15" s="89">
        <v>1</v>
      </c>
      <c r="M15" s="128">
        <v>1</v>
      </c>
      <c r="N15" s="91">
        <f t="shared" si="7"/>
        <v>166</v>
      </c>
      <c r="O15" s="92">
        <v>79</v>
      </c>
      <c r="P15" s="91">
        <v>87</v>
      </c>
      <c r="Q15" s="127">
        <f t="shared" si="8"/>
        <v>8</v>
      </c>
      <c r="R15" s="25">
        <f t="shared" si="1"/>
        <v>166</v>
      </c>
      <c r="S15" s="26">
        <f t="shared" si="2"/>
        <v>20.75</v>
      </c>
      <c r="T15" s="27">
        <f t="shared" si="3"/>
        <v>8.3</v>
      </c>
    </row>
    <row r="16" spans="1:20" ht="11.25" customHeight="1">
      <c r="A16" s="24" t="s">
        <v>38</v>
      </c>
      <c r="B16" s="91">
        <f t="shared" si="4"/>
        <v>1</v>
      </c>
      <c r="C16" s="86">
        <v>1</v>
      </c>
      <c r="D16" s="126">
        <v>0</v>
      </c>
      <c r="E16" s="29">
        <f t="shared" si="5"/>
        <v>8</v>
      </c>
      <c r="F16" s="86">
        <v>6</v>
      </c>
      <c r="G16" s="126">
        <v>0</v>
      </c>
      <c r="H16" s="86">
        <v>2</v>
      </c>
      <c r="I16" s="88">
        <f t="shared" si="6"/>
        <v>19</v>
      </c>
      <c r="J16" s="86">
        <v>12</v>
      </c>
      <c r="K16" s="88">
        <v>7</v>
      </c>
      <c r="L16" s="89">
        <v>2</v>
      </c>
      <c r="M16" s="126">
        <v>0</v>
      </c>
      <c r="N16" s="91">
        <f t="shared" si="7"/>
        <v>140</v>
      </c>
      <c r="O16" s="92">
        <v>62</v>
      </c>
      <c r="P16" s="91">
        <v>78</v>
      </c>
      <c r="Q16" s="127">
        <f t="shared" si="8"/>
        <v>8</v>
      </c>
      <c r="R16" s="25">
        <f t="shared" si="1"/>
        <v>140</v>
      </c>
      <c r="S16" s="26">
        <f t="shared" si="2"/>
        <v>17.5</v>
      </c>
      <c r="T16" s="27">
        <f t="shared" si="3"/>
        <v>7.368421052631579</v>
      </c>
    </row>
    <row r="17" spans="1:20" ht="11.25" customHeight="1">
      <c r="A17" s="24" t="s">
        <v>39</v>
      </c>
      <c r="B17" s="91">
        <f t="shared" si="4"/>
        <v>1</v>
      </c>
      <c r="C17" s="86">
        <v>1</v>
      </c>
      <c r="D17" s="126">
        <v>0</v>
      </c>
      <c r="E17" s="29">
        <f t="shared" si="5"/>
        <v>14</v>
      </c>
      <c r="F17" s="86">
        <v>12</v>
      </c>
      <c r="G17" s="126">
        <v>0</v>
      </c>
      <c r="H17" s="86">
        <v>2</v>
      </c>
      <c r="I17" s="88">
        <f t="shared" si="6"/>
        <v>30</v>
      </c>
      <c r="J17" s="86">
        <v>15</v>
      </c>
      <c r="K17" s="88">
        <v>15</v>
      </c>
      <c r="L17" s="89">
        <v>1</v>
      </c>
      <c r="M17" s="126">
        <v>0</v>
      </c>
      <c r="N17" s="91">
        <f t="shared" si="7"/>
        <v>388</v>
      </c>
      <c r="O17" s="92">
        <v>190</v>
      </c>
      <c r="P17" s="91">
        <v>198</v>
      </c>
      <c r="Q17" s="127">
        <f t="shared" si="8"/>
        <v>14</v>
      </c>
      <c r="R17" s="25">
        <f t="shared" si="1"/>
        <v>388</v>
      </c>
      <c r="S17" s="26">
        <f t="shared" si="2"/>
        <v>27.714285714285715</v>
      </c>
      <c r="T17" s="27">
        <f t="shared" si="3"/>
        <v>12.933333333333334</v>
      </c>
    </row>
    <row r="18" spans="1:20" ht="11.25" customHeight="1">
      <c r="A18" s="24" t="s">
        <v>40</v>
      </c>
      <c r="B18" s="91">
        <f t="shared" si="4"/>
        <v>3</v>
      </c>
      <c r="C18" s="86">
        <v>3</v>
      </c>
      <c r="D18" s="126">
        <v>0</v>
      </c>
      <c r="E18" s="29">
        <f t="shared" si="5"/>
        <v>17</v>
      </c>
      <c r="F18" s="86">
        <v>12</v>
      </c>
      <c r="G18" s="126">
        <v>0</v>
      </c>
      <c r="H18" s="86">
        <v>5</v>
      </c>
      <c r="I18" s="88">
        <f t="shared" si="6"/>
        <v>46</v>
      </c>
      <c r="J18" s="86">
        <v>29</v>
      </c>
      <c r="K18" s="88">
        <v>17</v>
      </c>
      <c r="L18" s="89">
        <v>4</v>
      </c>
      <c r="M18" s="126">
        <v>0</v>
      </c>
      <c r="N18" s="91">
        <f t="shared" si="7"/>
        <v>327</v>
      </c>
      <c r="O18" s="92">
        <v>175</v>
      </c>
      <c r="P18" s="91">
        <v>152</v>
      </c>
      <c r="Q18" s="127">
        <f t="shared" si="8"/>
        <v>5.666666666666667</v>
      </c>
      <c r="R18" s="25">
        <f t="shared" si="1"/>
        <v>109</v>
      </c>
      <c r="S18" s="26">
        <f t="shared" si="2"/>
        <v>19.235294117647058</v>
      </c>
      <c r="T18" s="27">
        <f t="shared" si="3"/>
        <v>7.108695652173913</v>
      </c>
    </row>
    <row r="19" spans="1:20" ht="11.25" customHeight="1">
      <c r="A19" s="24" t="s">
        <v>70</v>
      </c>
      <c r="B19" s="91">
        <f t="shared" si="4"/>
        <v>3</v>
      </c>
      <c r="C19" s="86">
        <v>3</v>
      </c>
      <c r="D19" s="126">
        <v>0</v>
      </c>
      <c r="E19" s="29">
        <f t="shared" si="5"/>
        <v>34</v>
      </c>
      <c r="F19" s="86">
        <v>27</v>
      </c>
      <c r="G19" s="126">
        <v>0</v>
      </c>
      <c r="H19" s="86">
        <v>7</v>
      </c>
      <c r="I19" s="88">
        <f t="shared" si="6"/>
        <v>74</v>
      </c>
      <c r="J19" s="86">
        <v>40</v>
      </c>
      <c r="K19" s="88">
        <v>34</v>
      </c>
      <c r="L19" s="89">
        <v>4</v>
      </c>
      <c r="M19" s="88">
        <v>1</v>
      </c>
      <c r="N19" s="91">
        <f t="shared" si="7"/>
        <v>835</v>
      </c>
      <c r="O19" s="92">
        <v>437</v>
      </c>
      <c r="P19" s="91">
        <v>398</v>
      </c>
      <c r="Q19" s="127">
        <f t="shared" si="8"/>
        <v>11.333333333333334</v>
      </c>
      <c r="R19" s="25">
        <f t="shared" si="1"/>
        <v>278.3333333333333</v>
      </c>
      <c r="S19" s="26">
        <f t="shared" si="2"/>
        <v>24.558823529411764</v>
      </c>
      <c r="T19" s="27">
        <f t="shared" si="3"/>
        <v>11.283783783783784</v>
      </c>
    </row>
    <row r="20" spans="1:20" ht="11.25" customHeight="1">
      <c r="A20" s="24" t="s">
        <v>41</v>
      </c>
      <c r="B20" s="91">
        <f t="shared" si="4"/>
        <v>2</v>
      </c>
      <c r="C20" s="86">
        <v>2</v>
      </c>
      <c r="D20" s="126">
        <v>0</v>
      </c>
      <c r="E20" s="29">
        <f t="shared" si="5"/>
        <v>11</v>
      </c>
      <c r="F20" s="86">
        <v>9</v>
      </c>
      <c r="G20" s="126">
        <v>0</v>
      </c>
      <c r="H20" s="86">
        <v>2</v>
      </c>
      <c r="I20" s="88">
        <f t="shared" si="6"/>
        <v>29</v>
      </c>
      <c r="J20" s="86">
        <v>19</v>
      </c>
      <c r="K20" s="88">
        <v>10</v>
      </c>
      <c r="L20" s="89">
        <v>2</v>
      </c>
      <c r="M20" s="126">
        <v>0</v>
      </c>
      <c r="N20" s="91">
        <f t="shared" si="7"/>
        <v>204</v>
      </c>
      <c r="O20" s="92">
        <v>111</v>
      </c>
      <c r="P20" s="91">
        <v>93</v>
      </c>
      <c r="Q20" s="127">
        <f t="shared" si="8"/>
        <v>5.5</v>
      </c>
      <c r="R20" s="25">
        <f t="shared" si="1"/>
        <v>102</v>
      </c>
      <c r="S20" s="26">
        <f t="shared" si="2"/>
        <v>18.545454545454547</v>
      </c>
      <c r="T20" s="27">
        <f t="shared" si="3"/>
        <v>7.0344827586206895</v>
      </c>
    </row>
    <row r="21" spans="1:20" ht="11.25" customHeight="1">
      <c r="A21" s="24" t="s">
        <v>42</v>
      </c>
      <c r="B21" s="91">
        <f t="shared" si="4"/>
        <v>1</v>
      </c>
      <c r="C21" s="86">
        <v>1</v>
      </c>
      <c r="D21" s="126">
        <v>0</v>
      </c>
      <c r="E21" s="29">
        <f t="shared" si="5"/>
        <v>7</v>
      </c>
      <c r="F21" s="86">
        <v>5</v>
      </c>
      <c r="G21" s="126">
        <v>0</v>
      </c>
      <c r="H21" s="86">
        <v>2</v>
      </c>
      <c r="I21" s="88">
        <f t="shared" si="6"/>
        <v>21</v>
      </c>
      <c r="J21" s="86">
        <v>11</v>
      </c>
      <c r="K21" s="88">
        <v>10</v>
      </c>
      <c r="L21" s="89">
        <v>1</v>
      </c>
      <c r="M21" s="126">
        <v>0</v>
      </c>
      <c r="N21" s="91">
        <f t="shared" si="7"/>
        <v>127</v>
      </c>
      <c r="O21" s="92">
        <v>63</v>
      </c>
      <c r="P21" s="91">
        <v>64</v>
      </c>
      <c r="Q21" s="127">
        <f t="shared" si="8"/>
        <v>7</v>
      </c>
      <c r="R21" s="25">
        <f t="shared" si="1"/>
        <v>127</v>
      </c>
      <c r="S21" s="26">
        <f t="shared" si="2"/>
        <v>18.142857142857142</v>
      </c>
      <c r="T21" s="27">
        <f t="shared" si="3"/>
        <v>6.0476190476190474</v>
      </c>
    </row>
    <row r="22" spans="1:20" ht="11.25" customHeight="1">
      <c r="A22" s="24"/>
      <c r="B22" s="28"/>
      <c r="C22" s="28"/>
      <c r="D22" s="28"/>
      <c r="E22" s="29"/>
      <c r="F22" s="28"/>
      <c r="G22" s="30"/>
      <c r="H22" s="28"/>
      <c r="I22" s="30"/>
      <c r="J22" s="28"/>
      <c r="K22" s="30"/>
      <c r="L22" s="31"/>
      <c r="M22" s="30"/>
      <c r="N22" s="28"/>
      <c r="O22" s="30"/>
      <c r="P22" s="28"/>
      <c r="Q22" s="127"/>
      <c r="R22" s="25"/>
      <c r="S22" s="25"/>
      <c r="T22" s="123"/>
    </row>
    <row r="23" spans="1:20" s="41" customFormat="1" ht="11.25" customHeight="1">
      <c r="A23" s="22" t="s">
        <v>72</v>
      </c>
      <c r="B23" s="23">
        <f>SUM(B24:B32)</f>
        <v>70</v>
      </c>
      <c r="C23" s="23">
        <f aca="true" t="shared" si="9" ref="C23:P23">SUM(C24:C32)</f>
        <v>70</v>
      </c>
      <c r="D23" s="124">
        <f>SUM(D24:D32)</f>
        <v>0</v>
      </c>
      <c r="E23" s="23">
        <f t="shared" si="9"/>
        <v>730</v>
      </c>
      <c r="F23" s="23">
        <f t="shared" si="9"/>
        <v>593</v>
      </c>
      <c r="G23" s="124">
        <f>SUM(G24:G32)</f>
        <v>0</v>
      </c>
      <c r="H23" s="23">
        <f t="shared" si="9"/>
        <v>137</v>
      </c>
      <c r="I23" s="23">
        <f t="shared" si="9"/>
        <v>1557</v>
      </c>
      <c r="J23" s="23">
        <f t="shared" si="9"/>
        <v>912</v>
      </c>
      <c r="K23" s="73">
        <f t="shared" si="9"/>
        <v>645</v>
      </c>
      <c r="L23" s="75">
        <f t="shared" si="9"/>
        <v>81</v>
      </c>
      <c r="M23" s="23">
        <f t="shared" si="9"/>
        <v>9</v>
      </c>
      <c r="N23" s="23">
        <f t="shared" si="9"/>
        <v>18303</v>
      </c>
      <c r="O23" s="23">
        <f t="shared" si="9"/>
        <v>9458</v>
      </c>
      <c r="P23" s="23">
        <f t="shared" si="9"/>
        <v>8845</v>
      </c>
      <c r="Q23" s="125">
        <f>E23/B23</f>
        <v>10.428571428571429</v>
      </c>
      <c r="R23" s="76">
        <f t="shared" si="1"/>
        <v>261.4714285714286</v>
      </c>
      <c r="S23" s="77">
        <f t="shared" si="2"/>
        <v>25.072602739726026</v>
      </c>
      <c r="T23" s="78">
        <f t="shared" si="3"/>
        <v>11.755298651252408</v>
      </c>
    </row>
    <row r="24" spans="1:20" ht="11.25" customHeight="1">
      <c r="A24" s="24" t="s">
        <v>43</v>
      </c>
      <c r="B24" s="91">
        <f t="shared" si="4"/>
        <v>22</v>
      </c>
      <c r="C24" s="86">
        <v>22</v>
      </c>
      <c r="D24" s="126">
        <v>0</v>
      </c>
      <c r="E24" s="29">
        <f t="shared" si="5"/>
        <v>264</v>
      </c>
      <c r="F24" s="86">
        <v>225</v>
      </c>
      <c r="G24" s="126">
        <v>0</v>
      </c>
      <c r="H24" s="86">
        <v>39</v>
      </c>
      <c r="I24" s="88">
        <f t="shared" si="6"/>
        <v>544</v>
      </c>
      <c r="J24" s="86">
        <v>299</v>
      </c>
      <c r="K24" s="88">
        <v>245</v>
      </c>
      <c r="L24" s="89">
        <v>23</v>
      </c>
      <c r="M24" s="88">
        <v>2</v>
      </c>
      <c r="N24" s="91">
        <f t="shared" si="7"/>
        <v>7182</v>
      </c>
      <c r="O24" s="92">
        <v>3688</v>
      </c>
      <c r="P24" s="91">
        <v>3494</v>
      </c>
      <c r="Q24" s="127">
        <f t="shared" si="8"/>
        <v>12</v>
      </c>
      <c r="R24" s="25">
        <f t="shared" si="1"/>
        <v>326.45454545454544</v>
      </c>
      <c r="S24" s="26">
        <f t="shared" si="2"/>
        <v>27.204545454545453</v>
      </c>
      <c r="T24" s="27">
        <f t="shared" si="3"/>
        <v>13.202205882352942</v>
      </c>
    </row>
    <row r="25" spans="1:20" ht="11.25" customHeight="1">
      <c r="A25" s="24" t="s">
        <v>44</v>
      </c>
      <c r="B25" s="91">
        <f t="shared" si="4"/>
        <v>4</v>
      </c>
      <c r="C25" s="86">
        <v>4</v>
      </c>
      <c r="D25" s="126">
        <v>0</v>
      </c>
      <c r="E25" s="29">
        <f t="shared" si="5"/>
        <v>44</v>
      </c>
      <c r="F25" s="86">
        <v>33</v>
      </c>
      <c r="G25" s="126">
        <v>0</v>
      </c>
      <c r="H25" s="86">
        <v>11</v>
      </c>
      <c r="I25" s="88">
        <f t="shared" si="6"/>
        <v>93</v>
      </c>
      <c r="J25" s="86">
        <v>59</v>
      </c>
      <c r="K25" s="88">
        <v>34</v>
      </c>
      <c r="L25" s="89">
        <v>5</v>
      </c>
      <c r="M25" s="88">
        <v>1</v>
      </c>
      <c r="N25" s="91">
        <f t="shared" si="7"/>
        <v>1111</v>
      </c>
      <c r="O25" s="92">
        <v>575</v>
      </c>
      <c r="P25" s="91">
        <v>536</v>
      </c>
      <c r="Q25" s="127">
        <f t="shared" si="8"/>
        <v>11</v>
      </c>
      <c r="R25" s="25">
        <f t="shared" si="1"/>
        <v>277.75</v>
      </c>
      <c r="S25" s="26">
        <f t="shared" si="2"/>
        <v>25.25</v>
      </c>
      <c r="T25" s="27">
        <f t="shared" si="3"/>
        <v>11.946236559139784</v>
      </c>
    </row>
    <row r="26" spans="1:20" ht="11.25" customHeight="1">
      <c r="A26" s="24" t="s">
        <v>45</v>
      </c>
      <c r="B26" s="91">
        <f t="shared" si="4"/>
        <v>3</v>
      </c>
      <c r="C26" s="86">
        <v>3</v>
      </c>
      <c r="D26" s="126">
        <v>0</v>
      </c>
      <c r="E26" s="29">
        <f t="shared" si="5"/>
        <v>33</v>
      </c>
      <c r="F26" s="86">
        <v>24</v>
      </c>
      <c r="G26" s="126">
        <v>0</v>
      </c>
      <c r="H26" s="86">
        <v>9</v>
      </c>
      <c r="I26" s="88">
        <f t="shared" si="6"/>
        <v>71</v>
      </c>
      <c r="J26" s="86">
        <v>41</v>
      </c>
      <c r="K26" s="88">
        <v>30</v>
      </c>
      <c r="L26" s="89">
        <v>4</v>
      </c>
      <c r="M26" s="88">
        <v>2</v>
      </c>
      <c r="N26" s="91">
        <f t="shared" si="7"/>
        <v>790</v>
      </c>
      <c r="O26" s="92">
        <v>403</v>
      </c>
      <c r="P26" s="91">
        <v>387</v>
      </c>
      <c r="Q26" s="127">
        <f t="shared" si="8"/>
        <v>11</v>
      </c>
      <c r="R26" s="25">
        <f t="shared" si="1"/>
        <v>263.3333333333333</v>
      </c>
      <c r="S26" s="26">
        <f t="shared" si="2"/>
        <v>23.939393939393938</v>
      </c>
      <c r="T26" s="27">
        <f t="shared" si="3"/>
        <v>11.126760563380282</v>
      </c>
    </row>
    <row r="27" spans="1:20" ht="11.25" customHeight="1">
      <c r="A27" s="24" t="s">
        <v>46</v>
      </c>
      <c r="B27" s="91">
        <f t="shared" si="4"/>
        <v>6</v>
      </c>
      <c r="C27" s="86">
        <v>6</v>
      </c>
      <c r="D27" s="126">
        <v>0</v>
      </c>
      <c r="E27" s="29">
        <f t="shared" si="5"/>
        <v>45</v>
      </c>
      <c r="F27" s="86">
        <v>32</v>
      </c>
      <c r="G27" s="126">
        <v>0</v>
      </c>
      <c r="H27" s="86">
        <v>13</v>
      </c>
      <c r="I27" s="88">
        <f t="shared" si="6"/>
        <v>105</v>
      </c>
      <c r="J27" s="86">
        <v>68</v>
      </c>
      <c r="K27" s="88">
        <v>37</v>
      </c>
      <c r="L27" s="89">
        <v>7</v>
      </c>
      <c r="M27" s="126">
        <v>0</v>
      </c>
      <c r="N27" s="91">
        <f t="shared" si="7"/>
        <v>866</v>
      </c>
      <c r="O27" s="92">
        <v>453</v>
      </c>
      <c r="P27" s="91">
        <v>413</v>
      </c>
      <c r="Q27" s="127">
        <f t="shared" si="8"/>
        <v>7.5</v>
      </c>
      <c r="R27" s="25">
        <f t="shared" si="1"/>
        <v>144.33333333333334</v>
      </c>
      <c r="S27" s="26">
        <f t="shared" si="2"/>
        <v>19.244444444444444</v>
      </c>
      <c r="T27" s="27">
        <f t="shared" si="3"/>
        <v>8.247619047619047</v>
      </c>
    </row>
    <row r="28" spans="1:20" ht="11.25" customHeight="1">
      <c r="A28" s="24" t="s">
        <v>47</v>
      </c>
      <c r="B28" s="91">
        <f t="shared" si="4"/>
        <v>1</v>
      </c>
      <c r="C28" s="86">
        <v>1</v>
      </c>
      <c r="D28" s="126">
        <v>0</v>
      </c>
      <c r="E28" s="29">
        <f t="shared" si="5"/>
        <v>8</v>
      </c>
      <c r="F28" s="86">
        <v>6</v>
      </c>
      <c r="G28" s="126">
        <v>0</v>
      </c>
      <c r="H28" s="86">
        <v>2</v>
      </c>
      <c r="I28" s="88">
        <f t="shared" si="6"/>
        <v>18</v>
      </c>
      <c r="J28" s="86">
        <v>10</v>
      </c>
      <c r="K28" s="88">
        <v>8</v>
      </c>
      <c r="L28" s="89">
        <v>1</v>
      </c>
      <c r="M28" s="126">
        <v>0</v>
      </c>
      <c r="N28" s="91">
        <f t="shared" si="7"/>
        <v>157</v>
      </c>
      <c r="O28" s="92">
        <v>90</v>
      </c>
      <c r="P28" s="91">
        <v>67</v>
      </c>
      <c r="Q28" s="127">
        <f t="shared" si="8"/>
        <v>8</v>
      </c>
      <c r="R28" s="25">
        <f t="shared" si="1"/>
        <v>157</v>
      </c>
      <c r="S28" s="26">
        <f t="shared" si="2"/>
        <v>19.625</v>
      </c>
      <c r="T28" s="27">
        <f t="shared" si="3"/>
        <v>8.722222222222221</v>
      </c>
    </row>
    <row r="29" spans="1:20" ht="11.25" customHeight="1">
      <c r="A29" s="24" t="s">
        <v>48</v>
      </c>
      <c r="B29" s="91">
        <f t="shared" si="4"/>
        <v>13</v>
      </c>
      <c r="C29" s="86">
        <v>13</v>
      </c>
      <c r="D29" s="126">
        <v>0</v>
      </c>
      <c r="E29" s="29">
        <f t="shared" si="5"/>
        <v>140</v>
      </c>
      <c r="F29" s="86">
        <v>116</v>
      </c>
      <c r="G29" s="126">
        <v>0</v>
      </c>
      <c r="H29" s="86">
        <v>24</v>
      </c>
      <c r="I29" s="88">
        <f t="shared" si="6"/>
        <v>290</v>
      </c>
      <c r="J29" s="86">
        <v>173</v>
      </c>
      <c r="K29" s="88">
        <v>117</v>
      </c>
      <c r="L29" s="89">
        <v>15</v>
      </c>
      <c r="M29" s="88">
        <v>2</v>
      </c>
      <c r="N29" s="91">
        <f t="shared" si="7"/>
        <v>3493</v>
      </c>
      <c r="O29" s="92">
        <v>1820</v>
      </c>
      <c r="P29" s="91">
        <v>1673</v>
      </c>
      <c r="Q29" s="127">
        <f t="shared" si="8"/>
        <v>10.76923076923077</v>
      </c>
      <c r="R29" s="25">
        <f t="shared" si="1"/>
        <v>268.6923076923077</v>
      </c>
      <c r="S29" s="26">
        <f t="shared" si="2"/>
        <v>24.95</v>
      </c>
      <c r="T29" s="27">
        <f t="shared" si="3"/>
        <v>12.044827586206896</v>
      </c>
    </row>
    <row r="30" spans="1:20" ht="11.25" customHeight="1">
      <c r="A30" s="24" t="s">
        <v>49</v>
      </c>
      <c r="B30" s="91">
        <f t="shared" si="4"/>
        <v>11</v>
      </c>
      <c r="C30" s="86">
        <v>11</v>
      </c>
      <c r="D30" s="126">
        <v>0</v>
      </c>
      <c r="E30" s="29">
        <f t="shared" si="5"/>
        <v>90</v>
      </c>
      <c r="F30" s="86">
        <v>72</v>
      </c>
      <c r="G30" s="126">
        <v>0</v>
      </c>
      <c r="H30" s="86">
        <v>18</v>
      </c>
      <c r="I30" s="88">
        <f t="shared" si="6"/>
        <v>211</v>
      </c>
      <c r="J30" s="86">
        <v>126</v>
      </c>
      <c r="K30" s="88">
        <v>85</v>
      </c>
      <c r="L30" s="89">
        <v>13</v>
      </c>
      <c r="M30" s="88">
        <v>1</v>
      </c>
      <c r="N30" s="91">
        <f t="shared" si="7"/>
        <v>2051</v>
      </c>
      <c r="O30" s="92">
        <v>1086</v>
      </c>
      <c r="P30" s="91">
        <v>965</v>
      </c>
      <c r="Q30" s="127">
        <f t="shared" si="8"/>
        <v>8.181818181818182</v>
      </c>
      <c r="R30" s="25">
        <f t="shared" si="1"/>
        <v>186.45454545454547</v>
      </c>
      <c r="S30" s="26">
        <f t="shared" si="2"/>
        <v>22.788888888888888</v>
      </c>
      <c r="T30" s="27">
        <f t="shared" si="3"/>
        <v>9.72037914691943</v>
      </c>
    </row>
    <row r="31" spans="1:20" ht="11.25" customHeight="1">
      <c r="A31" s="24" t="s">
        <v>50</v>
      </c>
      <c r="B31" s="91">
        <f t="shared" si="4"/>
        <v>5</v>
      </c>
      <c r="C31" s="86">
        <v>5</v>
      </c>
      <c r="D31" s="126">
        <v>0</v>
      </c>
      <c r="E31" s="29">
        <f t="shared" si="5"/>
        <v>45</v>
      </c>
      <c r="F31" s="86">
        <v>34</v>
      </c>
      <c r="G31" s="126">
        <v>0</v>
      </c>
      <c r="H31" s="86">
        <v>11</v>
      </c>
      <c r="I31" s="88">
        <f t="shared" si="6"/>
        <v>101</v>
      </c>
      <c r="J31" s="86">
        <v>62</v>
      </c>
      <c r="K31" s="88">
        <v>39</v>
      </c>
      <c r="L31" s="89">
        <v>8</v>
      </c>
      <c r="M31" s="126">
        <v>0</v>
      </c>
      <c r="N31" s="91">
        <f t="shared" si="7"/>
        <v>961</v>
      </c>
      <c r="O31" s="92">
        <v>493</v>
      </c>
      <c r="P31" s="91">
        <v>468</v>
      </c>
      <c r="Q31" s="127">
        <f t="shared" si="8"/>
        <v>9</v>
      </c>
      <c r="R31" s="25">
        <f t="shared" si="1"/>
        <v>192.2</v>
      </c>
      <c r="S31" s="26">
        <f t="shared" si="2"/>
        <v>21.355555555555554</v>
      </c>
      <c r="T31" s="27">
        <f t="shared" si="3"/>
        <v>9.514851485148515</v>
      </c>
    </row>
    <row r="32" spans="1:20" ht="11.25" customHeight="1">
      <c r="A32" s="24" t="s">
        <v>123</v>
      </c>
      <c r="B32" s="91">
        <f t="shared" si="4"/>
        <v>5</v>
      </c>
      <c r="C32" s="86">
        <v>5</v>
      </c>
      <c r="D32" s="126">
        <v>0</v>
      </c>
      <c r="E32" s="29">
        <f t="shared" si="5"/>
        <v>61</v>
      </c>
      <c r="F32" s="86">
        <v>51</v>
      </c>
      <c r="G32" s="126">
        <v>0</v>
      </c>
      <c r="H32" s="86">
        <v>10</v>
      </c>
      <c r="I32" s="88">
        <f t="shared" si="6"/>
        <v>124</v>
      </c>
      <c r="J32" s="86">
        <v>74</v>
      </c>
      <c r="K32" s="88">
        <v>50</v>
      </c>
      <c r="L32" s="89">
        <v>5</v>
      </c>
      <c r="M32" s="88">
        <v>1</v>
      </c>
      <c r="N32" s="91">
        <f t="shared" si="7"/>
        <v>1692</v>
      </c>
      <c r="O32" s="92">
        <v>850</v>
      </c>
      <c r="P32" s="91">
        <v>842</v>
      </c>
      <c r="Q32" s="127">
        <f t="shared" si="8"/>
        <v>12.2</v>
      </c>
      <c r="R32" s="25">
        <f t="shared" si="1"/>
        <v>338.4</v>
      </c>
      <c r="S32" s="26">
        <f t="shared" si="2"/>
        <v>27.737704918032787</v>
      </c>
      <c r="T32" s="129">
        <f t="shared" si="3"/>
        <v>13.64516129032258</v>
      </c>
    </row>
    <row r="33" spans="1:20" ht="11.25" customHeight="1">
      <c r="A33" s="24"/>
      <c r="B33" s="28"/>
      <c r="C33" s="28"/>
      <c r="D33" s="28"/>
      <c r="E33" s="29"/>
      <c r="F33" s="28"/>
      <c r="G33" s="30"/>
      <c r="H33" s="28"/>
      <c r="I33" s="30"/>
      <c r="J33" s="28"/>
      <c r="K33" s="30"/>
      <c r="L33" s="31"/>
      <c r="M33" s="30"/>
      <c r="N33" s="28"/>
      <c r="O33" s="30"/>
      <c r="P33" s="28"/>
      <c r="Q33" s="127"/>
      <c r="R33" s="25"/>
      <c r="S33" s="25"/>
      <c r="T33" s="130"/>
    </row>
    <row r="34" spans="1:20" s="41" customFormat="1" ht="11.25" customHeight="1">
      <c r="A34" s="22" t="s">
        <v>73</v>
      </c>
      <c r="B34" s="23">
        <f>B35</f>
        <v>55</v>
      </c>
      <c r="C34" s="23">
        <f aca="true" t="shared" si="10" ref="C34:P34">C35</f>
        <v>55</v>
      </c>
      <c r="D34" s="124">
        <v>0</v>
      </c>
      <c r="E34" s="23">
        <f t="shared" si="10"/>
        <v>775</v>
      </c>
      <c r="F34" s="23">
        <f t="shared" si="10"/>
        <v>702</v>
      </c>
      <c r="G34" s="124">
        <v>0</v>
      </c>
      <c r="H34" s="23">
        <f t="shared" si="10"/>
        <v>73</v>
      </c>
      <c r="I34" s="23">
        <f t="shared" si="10"/>
        <v>1512</v>
      </c>
      <c r="J34" s="23">
        <f t="shared" si="10"/>
        <v>864</v>
      </c>
      <c r="K34" s="73">
        <f t="shared" si="10"/>
        <v>648</v>
      </c>
      <c r="L34" s="75">
        <f t="shared" si="10"/>
        <v>65</v>
      </c>
      <c r="M34" s="23">
        <f t="shared" si="10"/>
        <v>8</v>
      </c>
      <c r="N34" s="23">
        <f t="shared" si="10"/>
        <v>24302</v>
      </c>
      <c r="O34" s="23">
        <f t="shared" si="10"/>
        <v>12422</v>
      </c>
      <c r="P34" s="23">
        <f t="shared" si="10"/>
        <v>11880</v>
      </c>
      <c r="Q34" s="76">
        <f>E34/B34</f>
        <v>14.090909090909092</v>
      </c>
      <c r="R34" s="76">
        <f t="shared" si="1"/>
        <v>441.8545454545455</v>
      </c>
      <c r="S34" s="77">
        <f t="shared" si="2"/>
        <v>31.357419354838708</v>
      </c>
      <c r="T34" s="131">
        <f>N34/I34</f>
        <v>16.072751322751323</v>
      </c>
    </row>
    <row r="35" spans="1:20" ht="11.25" customHeight="1">
      <c r="A35" s="24" t="s">
        <v>51</v>
      </c>
      <c r="B35" s="91">
        <f t="shared" si="4"/>
        <v>55</v>
      </c>
      <c r="C35" s="86">
        <v>55</v>
      </c>
      <c r="D35" s="126">
        <v>0</v>
      </c>
      <c r="E35" s="29">
        <f t="shared" si="5"/>
        <v>775</v>
      </c>
      <c r="F35" s="86">
        <v>702</v>
      </c>
      <c r="G35" s="126">
        <v>0</v>
      </c>
      <c r="H35" s="86">
        <v>73</v>
      </c>
      <c r="I35" s="132">
        <f t="shared" si="6"/>
        <v>1512</v>
      </c>
      <c r="J35" s="86">
        <v>864</v>
      </c>
      <c r="K35" s="133">
        <v>648</v>
      </c>
      <c r="L35" s="89">
        <v>65</v>
      </c>
      <c r="M35" s="133">
        <v>8</v>
      </c>
      <c r="N35" s="91">
        <f t="shared" si="7"/>
        <v>24302</v>
      </c>
      <c r="O35" s="132">
        <v>12422</v>
      </c>
      <c r="P35" s="91">
        <v>11880</v>
      </c>
      <c r="Q35" s="25">
        <f t="shared" si="8"/>
        <v>14.090909090909092</v>
      </c>
      <c r="R35" s="25">
        <f t="shared" si="1"/>
        <v>441.8545454545455</v>
      </c>
      <c r="S35" s="26">
        <f t="shared" si="2"/>
        <v>31.357419354838708</v>
      </c>
      <c r="T35" s="129">
        <f t="shared" si="3"/>
        <v>16.072751322751323</v>
      </c>
    </row>
    <row r="36" spans="1:19" ht="11.25" customHeight="1">
      <c r="A36" s="16"/>
      <c r="B36" s="32"/>
      <c r="C36" s="32"/>
      <c r="D36" s="32"/>
      <c r="E36" s="32"/>
      <c r="F36" s="32"/>
      <c r="G36" s="32"/>
      <c r="H36" s="32"/>
      <c r="I36" s="32"/>
      <c r="J36" s="32"/>
      <c r="K36" s="33"/>
      <c r="L36" s="16"/>
      <c r="M36" s="32"/>
      <c r="N36" s="32"/>
      <c r="O36" s="32"/>
      <c r="P36" s="32"/>
      <c r="Q36" s="32"/>
      <c r="R36" s="32"/>
      <c r="S36" s="32"/>
    </row>
    <row r="37" spans="1:20" s="41" customFormat="1" ht="11.25" customHeight="1">
      <c r="A37" s="22" t="s">
        <v>76</v>
      </c>
      <c r="B37" s="23">
        <f>SUM(B38:B39)</f>
        <v>2</v>
      </c>
      <c r="C37" s="23">
        <f aca="true" t="shared" si="11" ref="C37:P37">SUM(C38:C39)</f>
        <v>2</v>
      </c>
      <c r="D37" s="58">
        <f t="shared" si="11"/>
        <v>0</v>
      </c>
      <c r="E37" s="23">
        <f t="shared" si="11"/>
        <v>8</v>
      </c>
      <c r="F37" s="23">
        <f t="shared" si="11"/>
        <v>8</v>
      </c>
      <c r="G37" s="58">
        <f t="shared" si="11"/>
        <v>0</v>
      </c>
      <c r="H37" s="58">
        <f t="shared" si="11"/>
        <v>0</v>
      </c>
      <c r="I37" s="23">
        <f t="shared" si="11"/>
        <v>26</v>
      </c>
      <c r="J37" s="23">
        <f t="shared" si="11"/>
        <v>18</v>
      </c>
      <c r="K37" s="73">
        <f t="shared" si="11"/>
        <v>8</v>
      </c>
      <c r="L37" s="75">
        <f t="shared" si="11"/>
        <v>2</v>
      </c>
      <c r="M37" s="23">
        <f t="shared" si="11"/>
        <v>2</v>
      </c>
      <c r="N37" s="23">
        <f t="shared" si="11"/>
        <v>319</v>
      </c>
      <c r="O37" s="23">
        <f t="shared" si="11"/>
        <v>159</v>
      </c>
      <c r="P37" s="23">
        <f t="shared" si="11"/>
        <v>160</v>
      </c>
      <c r="Q37" s="76">
        <f>E37/B37</f>
        <v>4</v>
      </c>
      <c r="R37" s="76">
        <f>N37/C37</f>
        <v>159.5</v>
      </c>
      <c r="S37" s="77">
        <f>N37/E37</f>
        <v>39.875</v>
      </c>
      <c r="T37" s="131">
        <f>N37/I37</f>
        <v>12.26923076923077</v>
      </c>
    </row>
    <row r="38" spans="1:20" s="41" customFormat="1" ht="11.25" customHeight="1">
      <c r="A38" s="24" t="s">
        <v>124</v>
      </c>
      <c r="B38" s="91">
        <f>C38+D38</f>
        <v>1</v>
      </c>
      <c r="C38" s="86">
        <v>1</v>
      </c>
      <c r="D38" s="126">
        <v>0</v>
      </c>
      <c r="E38" s="29">
        <f>F38+G38+H38</f>
        <v>6</v>
      </c>
      <c r="F38" s="86">
        <v>6</v>
      </c>
      <c r="G38" s="144">
        <v>0</v>
      </c>
      <c r="H38" s="144">
        <v>0</v>
      </c>
      <c r="I38" s="88">
        <f>J38+K38</f>
        <v>17</v>
      </c>
      <c r="J38" s="86">
        <v>11</v>
      </c>
      <c r="K38" s="88">
        <v>6</v>
      </c>
      <c r="L38" s="89">
        <v>1</v>
      </c>
      <c r="M38" s="142">
        <v>1</v>
      </c>
      <c r="N38" s="91">
        <f>O38+P38</f>
        <v>239</v>
      </c>
      <c r="O38" s="92">
        <v>119</v>
      </c>
      <c r="P38" s="91">
        <v>120</v>
      </c>
      <c r="Q38" s="127">
        <f>E38/B38</f>
        <v>6</v>
      </c>
      <c r="R38" s="25">
        <f>N38/C38</f>
        <v>239</v>
      </c>
      <c r="S38" s="26">
        <f>N38/E38</f>
        <v>39.833333333333336</v>
      </c>
      <c r="T38" s="27">
        <f>N38/I38</f>
        <v>14.058823529411764</v>
      </c>
    </row>
    <row r="39" spans="1:20" ht="11.25" customHeight="1">
      <c r="A39" s="34" t="s">
        <v>102</v>
      </c>
      <c r="B39" s="59">
        <f t="shared" si="4"/>
        <v>1</v>
      </c>
      <c r="C39" s="59">
        <v>1</v>
      </c>
      <c r="D39" s="134">
        <v>0</v>
      </c>
      <c r="E39" s="102">
        <f t="shared" si="5"/>
        <v>2</v>
      </c>
      <c r="F39" s="59">
        <v>2</v>
      </c>
      <c r="G39" s="134">
        <v>0</v>
      </c>
      <c r="H39" s="134">
        <v>0</v>
      </c>
      <c r="I39" s="59">
        <f t="shared" si="6"/>
        <v>9</v>
      </c>
      <c r="J39" s="59">
        <v>7</v>
      </c>
      <c r="K39" s="60">
        <v>2</v>
      </c>
      <c r="L39" s="135">
        <v>1</v>
      </c>
      <c r="M39" s="135">
        <v>1</v>
      </c>
      <c r="N39" s="59">
        <f t="shared" si="7"/>
        <v>80</v>
      </c>
      <c r="O39" s="59">
        <v>40</v>
      </c>
      <c r="P39" s="59">
        <v>40</v>
      </c>
      <c r="Q39" s="108">
        <f t="shared" si="8"/>
        <v>2</v>
      </c>
      <c r="R39" s="108">
        <f t="shared" si="1"/>
        <v>80</v>
      </c>
      <c r="S39" s="109">
        <f t="shared" si="2"/>
        <v>40</v>
      </c>
      <c r="T39" s="136">
        <f t="shared" si="3"/>
        <v>8.88888888888889</v>
      </c>
    </row>
    <row r="40" spans="1:20" ht="11.25" customHeight="1">
      <c r="A40" s="151" t="s">
        <v>104</v>
      </c>
      <c r="D40" s="149"/>
      <c r="E40" s="30"/>
      <c r="G40" s="149"/>
      <c r="H40" s="149"/>
      <c r="L40" s="150"/>
      <c r="M40" s="150"/>
      <c r="Q40" s="130"/>
      <c r="R40" s="130"/>
      <c r="S40" s="129"/>
      <c r="T40" s="129"/>
    </row>
    <row r="41" ht="4.5" customHeight="1"/>
    <row r="42" spans="1:12" s="36" customFormat="1" ht="10.5" customHeight="1">
      <c r="A42" s="35" t="s">
        <v>107</v>
      </c>
      <c r="B42" s="35"/>
      <c r="C42" s="35"/>
      <c r="D42" s="35"/>
      <c r="E42" s="35"/>
      <c r="F42" s="35"/>
      <c r="G42" s="35"/>
      <c r="L42" s="37"/>
    </row>
    <row r="43" spans="1:20" ht="5.25" customHeight="1">
      <c r="A43" s="145"/>
      <c r="B43" s="146"/>
      <c r="C43" s="145"/>
      <c r="D43" s="146"/>
      <c r="E43" s="147"/>
      <c r="F43" s="146"/>
      <c r="G43" s="148"/>
      <c r="H43" s="146"/>
      <c r="I43" s="148"/>
      <c r="J43" s="146"/>
      <c r="K43" s="148"/>
      <c r="L43" s="145"/>
      <c r="M43" s="148"/>
      <c r="N43" s="146"/>
      <c r="O43" s="148"/>
      <c r="P43" s="146"/>
      <c r="Q43" s="146"/>
      <c r="R43" s="146"/>
      <c r="S43" s="146"/>
      <c r="T43" s="147"/>
    </row>
    <row r="44" spans="1:20" ht="10.5" customHeight="1">
      <c r="A44" s="22" t="s">
        <v>101</v>
      </c>
      <c r="B44" s="23">
        <f>B47</f>
        <v>1</v>
      </c>
      <c r="C44" s="23">
        <f aca="true" t="shared" si="12" ref="C44:T44">C47</f>
        <v>1</v>
      </c>
      <c r="D44" s="58">
        <f t="shared" si="12"/>
        <v>0</v>
      </c>
      <c r="E44" s="23">
        <f t="shared" si="12"/>
        <v>11</v>
      </c>
      <c r="F44" s="23">
        <f t="shared" si="12"/>
        <v>11</v>
      </c>
      <c r="G44" s="58">
        <f t="shared" si="12"/>
        <v>0</v>
      </c>
      <c r="H44" s="58">
        <f t="shared" si="12"/>
        <v>0</v>
      </c>
      <c r="I44" s="23">
        <f t="shared" si="12"/>
        <v>29</v>
      </c>
      <c r="J44" s="23">
        <f t="shared" si="12"/>
        <v>16</v>
      </c>
      <c r="K44" s="73">
        <f t="shared" si="12"/>
        <v>13</v>
      </c>
      <c r="L44" s="75">
        <f t="shared" si="12"/>
        <v>2</v>
      </c>
      <c r="M44" s="58">
        <f t="shared" si="12"/>
        <v>0</v>
      </c>
      <c r="N44" s="23">
        <f t="shared" si="12"/>
        <v>317</v>
      </c>
      <c r="O44" s="23">
        <f t="shared" si="12"/>
        <v>164</v>
      </c>
      <c r="P44" s="23">
        <f t="shared" si="12"/>
        <v>153</v>
      </c>
      <c r="Q44" s="76">
        <f t="shared" si="12"/>
        <v>11</v>
      </c>
      <c r="R44" s="76">
        <f t="shared" si="12"/>
        <v>317</v>
      </c>
      <c r="S44" s="77">
        <f t="shared" si="12"/>
        <v>28.818181818181817</v>
      </c>
      <c r="T44" s="78">
        <f t="shared" si="12"/>
        <v>10.931034482758621</v>
      </c>
    </row>
    <row r="45" spans="1:20" ht="9" customHeight="1">
      <c r="A45" s="24"/>
      <c r="B45" s="28"/>
      <c r="C45" s="31"/>
      <c r="D45" s="28"/>
      <c r="E45" s="29"/>
      <c r="F45" s="28"/>
      <c r="G45" s="30"/>
      <c r="H45" s="28"/>
      <c r="I45" s="30"/>
      <c r="J45" s="28"/>
      <c r="K45" s="30"/>
      <c r="L45" s="31"/>
      <c r="M45" s="30"/>
      <c r="N45" s="28"/>
      <c r="O45" s="30"/>
      <c r="P45" s="28"/>
      <c r="Q45" s="25"/>
      <c r="R45" s="25"/>
      <c r="S45" s="25"/>
      <c r="T45" s="123"/>
    </row>
    <row r="46" spans="1:20" ht="10.5" customHeight="1">
      <c r="A46" s="52" t="s">
        <v>92</v>
      </c>
      <c r="B46" s="23">
        <f>B47</f>
        <v>1</v>
      </c>
      <c r="C46" s="75">
        <f aca="true" t="shared" si="13" ref="C46:T46">C47</f>
        <v>1</v>
      </c>
      <c r="D46" s="58">
        <f t="shared" si="13"/>
        <v>0</v>
      </c>
      <c r="E46" s="73">
        <f t="shared" si="13"/>
        <v>11</v>
      </c>
      <c r="F46" s="23">
        <f t="shared" si="13"/>
        <v>11</v>
      </c>
      <c r="G46" s="58">
        <f t="shared" si="13"/>
        <v>0</v>
      </c>
      <c r="H46" s="58">
        <f t="shared" si="13"/>
        <v>0</v>
      </c>
      <c r="I46" s="74">
        <f t="shared" si="13"/>
        <v>29</v>
      </c>
      <c r="J46" s="23">
        <f t="shared" si="13"/>
        <v>16</v>
      </c>
      <c r="K46" s="74">
        <f t="shared" si="13"/>
        <v>13</v>
      </c>
      <c r="L46" s="75">
        <f t="shared" si="13"/>
        <v>2</v>
      </c>
      <c r="M46" s="58">
        <f t="shared" si="13"/>
        <v>0</v>
      </c>
      <c r="N46" s="23">
        <f t="shared" si="13"/>
        <v>317</v>
      </c>
      <c r="O46" s="74">
        <f t="shared" si="13"/>
        <v>164</v>
      </c>
      <c r="P46" s="23">
        <f t="shared" si="13"/>
        <v>153</v>
      </c>
      <c r="Q46" s="76">
        <f t="shared" si="13"/>
        <v>11</v>
      </c>
      <c r="R46" s="76">
        <f t="shared" si="13"/>
        <v>317</v>
      </c>
      <c r="S46" s="77">
        <f t="shared" si="13"/>
        <v>28.818181818181817</v>
      </c>
      <c r="T46" s="78">
        <f t="shared" si="13"/>
        <v>10.931034482758621</v>
      </c>
    </row>
    <row r="47" spans="1:20" ht="10.5" customHeight="1">
      <c r="A47" s="34" t="s">
        <v>103</v>
      </c>
      <c r="B47" s="118">
        <v>1</v>
      </c>
      <c r="C47" s="119">
        <v>1</v>
      </c>
      <c r="D47" s="106">
        <v>0</v>
      </c>
      <c r="E47" s="120">
        <f>F47+G47+H47</f>
        <v>11</v>
      </c>
      <c r="F47" s="103">
        <v>11</v>
      </c>
      <c r="G47" s="106">
        <v>0</v>
      </c>
      <c r="H47" s="106">
        <v>0</v>
      </c>
      <c r="I47" s="104">
        <f>J47+K47</f>
        <v>29</v>
      </c>
      <c r="J47" s="103">
        <v>16</v>
      </c>
      <c r="K47" s="104">
        <v>13</v>
      </c>
      <c r="L47" s="105">
        <v>2</v>
      </c>
      <c r="M47" s="106">
        <v>0</v>
      </c>
      <c r="N47" s="118">
        <f>O47+P47</f>
        <v>317</v>
      </c>
      <c r="O47" s="121">
        <v>164</v>
      </c>
      <c r="P47" s="118">
        <v>153</v>
      </c>
      <c r="Q47" s="108">
        <f>E47/B47</f>
        <v>11</v>
      </c>
      <c r="R47" s="108">
        <f>N47/C47</f>
        <v>317</v>
      </c>
      <c r="S47" s="109">
        <f>N47/E47</f>
        <v>28.818181818181817</v>
      </c>
      <c r="T47" s="110">
        <f>N47/I47</f>
        <v>10.931034482758621</v>
      </c>
    </row>
  </sheetData>
  <sheetProtection/>
  <mergeCells count="10">
    <mergeCell ref="B1:D1"/>
    <mergeCell ref="E1:H1"/>
    <mergeCell ref="I1:K1"/>
    <mergeCell ref="A1:A2"/>
    <mergeCell ref="L1:L2"/>
    <mergeCell ref="T1:T2"/>
    <mergeCell ref="M1:M2"/>
    <mergeCell ref="N1:P1"/>
    <mergeCell ref="Q1:R1"/>
    <mergeCell ref="S1:S2"/>
  </mergeCells>
  <printOptions horizontalCentered="1"/>
  <pageMargins left="0.2755905511811024" right="0.2755905511811024" top="0.3937007874015748" bottom="0.5118110236220472" header="0.31496062992125984" footer="0.2362204724409449"/>
  <pageSetup firstPageNumber="48" useFirstPageNumber="1" horizontalDpi="600" verticalDpi="600" orientation="portrait" pageOrder="overThenDown" paperSize="9" scale="155" r:id="rId1"/>
  <headerFooter alignWithMargins="0">
    <oddFooter>&amp;C&amp;"ＭＳ 明朝,標準"- &amp;P -</oddFooter>
  </headerFooter>
  <colBreaks count="1" manualBreakCount="1">
    <brk id="11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s.jn2</dc:creator>
  <cp:keywords/>
  <dc:description/>
  <cp:lastModifiedBy>千葉県</cp:lastModifiedBy>
  <cp:lastPrinted>2016-10-05T06:55:30Z</cp:lastPrinted>
  <dcterms:created xsi:type="dcterms:W3CDTF">2007-02-22T08:07:55Z</dcterms:created>
  <dcterms:modified xsi:type="dcterms:W3CDTF">2016-10-05T11:17:58Z</dcterms:modified>
  <cp:category/>
  <cp:version/>
  <cp:contentType/>
  <cp:contentStatus/>
</cp:coreProperties>
</file>