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5" sheetId="1" r:id="rId1"/>
    <sheet name="26" sheetId="2" r:id="rId2"/>
    <sheet name="27" sheetId="3" r:id="rId3"/>
  </sheets>
  <definedNames>
    <definedName name="_xlnm.Print_Area" localSheetId="0">'25'!$A$1:$J$40</definedName>
    <definedName name="_xlnm.Print_Area" localSheetId="1">'26'!$A$1:$I$43</definedName>
    <definedName name="_xlnm.Print_Area" localSheetId="2">'27'!$A$1:$I$45</definedName>
  </definedNames>
  <calcPr fullCalcOnLoad="1"/>
</workbook>
</file>

<file path=xl/sharedStrings.xml><?xml version="1.0" encoding="utf-8"?>
<sst xmlns="http://schemas.openxmlformats.org/spreadsheetml/2006/main" count="194" uniqueCount="56">
  <si>
    <t>２　学年別児童生徒数の推移</t>
  </si>
  <si>
    <t>４　　年</t>
  </si>
  <si>
    <t>　　　　　年度
年齢</t>
  </si>
  <si>
    <t>３ 歳 児</t>
  </si>
  <si>
    <t xml:space="preserve"> 合    計 </t>
  </si>
  <si>
    <t>４ 歳 児</t>
  </si>
  <si>
    <t>５ 歳 児</t>
  </si>
  <si>
    <t>１　　年</t>
  </si>
  <si>
    <t>２　　年</t>
  </si>
  <si>
    <t>３　　年</t>
  </si>
  <si>
    <t>計</t>
  </si>
  <si>
    <t>専攻科</t>
  </si>
  <si>
    <t>５　　年</t>
  </si>
  <si>
    <t>６　　年</t>
  </si>
  <si>
    <t>１年</t>
  </si>
  <si>
    <t>２年</t>
  </si>
  <si>
    <t>３年</t>
  </si>
  <si>
    <t>全　日　制</t>
  </si>
  <si>
    <t>定　時　制</t>
  </si>
  <si>
    <t>４年</t>
  </si>
  <si>
    <t>幼　　稚　　部</t>
  </si>
  <si>
    <t>５年</t>
  </si>
  <si>
    <t>６年</t>
  </si>
  <si>
    <t>中学部</t>
  </si>
  <si>
    <t>高　等　部</t>
  </si>
  <si>
    <t>本科</t>
  </si>
  <si>
    <t>小学部</t>
  </si>
  <si>
    <t>公立</t>
  </si>
  <si>
    <t>私立</t>
  </si>
  <si>
    <t>計</t>
  </si>
  <si>
    <t>県</t>
  </si>
  <si>
    <t>国</t>
  </si>
  <si>
    <t>(1) 幼稚園</t>
  </si>
  <si>
    <t>－</t>
  </si>
  <si>
    <t>　　　　　年度
学年</t>
  </si>
  <si>
    <t>(2) 幼保連携型認定こども園</t>
  </si>
  <si>
    <t>(3) 小学校</t>
  </si>
  <si>
    <t>(4) 中学校</t>
  </si>
  <si>
    <t>０ 歳 児</t>
  </si>
  <si>
    <t>１ 歳 児</t>
  </si>
  <si>
    <t>２ 歳 児</t>
  </si>
  <si>
    <t>－</t>
  </si>
  <si>
    <t>(5) 義務教育学校（公立）</t>
  </si>
  <si>
    <t>７　　年</t>
  </si>
  <si>
    <t>８　　年</t>
  </si>
  <si>
    <t>９　　年</t>
  </si>
  <si>
    <t>(6) 高等学校（本科）</t>
  </si>
  <si>
    <t>(7) 特別支援学校（公立）</t>
  </si>
  <si>
    <r>
      <t xml:space="preserve">就園率(%)
</t>
    </r>
    <r>
      <rPr>
        <sz val="5.5"/>
        <rFont val="ＭＳ 明朝"/>
        <family val="1"/>
      </rPr>
      <t>(各年３月)</t>
    </r>
  </si>
  <si>
    <t>-</t>
  </si>
  <si>
    <t>されていない。</t>
  </si>
  <si>
    <t>されていない。</t>
  </si>
  <si>
    <t>※就園率は「学校基本調査速報」に基づき掲載しているが、令和2年度は当該数値は公表</t>
  </si>
  <si>
    <t>※就園率は「学校基本調査速報」に基づき掲載しているが、令和2年度は当該数値は公表</t>
  </si>
  <si>
    <t>注・H22年度以前の公立には、夜間学級生徒数を含む。
　　(H17年度37人、H22年度46人)
　　H27年度以降の公立の夜間学級生徒数は、外数で以下のとおりである。
　　(H27年度22人、H30年度15人、R1年度37人、R2年度29人）</t>
  </si>
  <si>
    <t>(R2.5.1現在　教育政策課調)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</si>
</sst>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.5"/>
      <name val="ＭＳ 明朝"/>
      <family val="1"/>
    </font>
    <font>
      <sz val="9"/>
      <name val="ＭＳ Ｐゴシック"/>
      <family val="3"/>
    </font>
    <font>
      <sz val="7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80" fontId="6" fillId="33" borderId="11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6" fillId="33" borderId="12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177" fontId="4" fillId="33" borderId="0" xfId="0" applyNumberFormat="1" applyFont="1" applyFill="1" applyBorder="1" applyAlignment="1">
      <alignment vertical="center"/>
    </xf>
    <xf numFmtId="180" fontId="14" fillId="33" borderId="11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180" fontId="5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top"/>
    </xf>
    <xf numFmtId="0" fontId="9" fillId="33" borderId="0" xfId="0" applyFont="1" applyFill="1" applyAlignment="1">
      <alignment horizontal="right" vertical="top"/>
    </xf>
    <xf numFmtId="180" fontId="6" fillId="33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82" fontId="6" fillId="33" borderId="12" xfId="0" applyNumberFormat="1" applyFont="1" applyFill="1" applyBorder="1" applyAlignment="1">
      <alignment horizontal="right" vertical="center"/>
    </xf>
    <xf numFmtId="182" fontId="6" fillId="33" borderId="15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 textRotation="255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80" fontId="6" fillId="33" borderId="21" xfId="0" applyNumberFormat="1" applyFont="1" applyFill="1" applyBorder="1" applyAlignment="1">
      <alignment vertical="center"/>
    </xf>
    <xf numFmtId="180" fontId="6" fillId="33" borderId="22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182" fontId="6" fillId="33" borderId="0" xfId="0" applyNumberFormat="1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82" fontId="6" fillId="33" borderId="23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vertical="center"/>
    </xf>
    <xf numFmtId="180" fontId="6" fillId="34" borderId="11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80" fontId="6" fillId="34" borderId="12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34" borderId="13" xfId="0" applyNumberFormat="1" applyFont="1" applyFill="1" applyBorder="1" applyAlignment="1">
      <alignment vertical="center"/>
    </xf>
    <xf numFmtId="182" fontId="6" fillId="0" borderId="18" xfId="0" applyNumberFormat="1" applyFont="1" applyFill="1" applyBorder="1" applyAlignment="1">
      <alignment vertical="center"/>
    </xf>
    <xf numFmtId="182" fontId="6" fillId="34" borderId="12" xfId="0" applyNumberFormat="1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vertical="center"/>
    </xf>
    <xf numFmtId="182" fontId="6" fillId="34" borderId="15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vertical="center"/>
    </xf>
    <xf numFmtId="182" fontId="6" fillId="34" borderId="23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182" fontId="6" fillId="0" borderId="0" xfId="0" applyNumberFormat="1" applyFont="1" applyFill="1" applyBorder="1" applyAlignment="1">
      <alignment vertical="center"/>
    </xf>
    <xf numFmtId="182" fontId="6" fillId="34" borderId="0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34" borderId="15" xfId="0" applyNumberFormat="1" applyFont="1" applyFill="1" applyBorder="1" applyAlignment="1">
      <alignment vertical="center"/>
    </xf>
    <xf numFmtId="180" fontId="14" fillId="34" borderId="11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34" borderId="13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6" fillId="34" borderId="12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0" fontId="6" fillId="34" borderId="15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vertical="center"/>
    </xf>
    <xf numFmtId="180" fontId="6" fillId="34" borderId="26" xfId="0" applyNumberFormat="1" applyFont="1" applyFill="1" applyBorder="1" applyAlignment="1">
      <alignment vertical="center"/>
    </xf>
    <xf numFmtId="180" fontId="6" fillId="34" borderId="27" xfId="0" applyNumberFormat="1" applyFont="1" applyFill="1" applyBorder="1" applyAlignment="1">
      <alignment vertical="center"/>
    </xf>
    <xf numFmtId="180" fontId="6" fillId="34" borderId="0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>
      <alignment vertical="center"/>
    </xf>
    <xf numFmtId="180" fontId="6" fillId="34" borderId="29" xfId="0" applyNumberFormat="1" applyFont="1" applyFill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35" xfId="0" applyFont="1" applyFill="1" applyBorder="1" applyAlignment="1">
      <alignment vertical="center" wrapText="1"/>
    </xf>
    <xf numFmtId="0" fontId="0" fillId="33" borderId="36" xfId="0" applyFont="1" applyFill="1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/>
    </xf>
    <xf numFmtId="0" fontId="6" fillId="33" borderId="30" xfId="0" applyFont="1" applyFill="1" applyBorder="1" applyAlignment="1">
      <alignment horizontal="center" vertical="center" textRotation="255"/>
    </xf>
    <xf numFmtId="0" fontId="0" fillId="33" borderId="31" xfId="0" applyFont="1" applyFill="1" applyBorder="1" applyAlignment="1">
      <alignment horizontal="center" vertical="center" textRotation="255"/>
    </xf>
    <xf numFmtId="0" fontId="0" fillId="33" borderId="32" xfId="0" applyFont="1" applyFill="1" applyBorder="1" applyAlignment="1">
      <alignment horizontal="center" vertical="center" textRotation="255"/>
    </xf>
    <xf numFmtId="0" fontId="0" fillId="33" borderId="3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textRotation="255"/>
    </xf>
    <xf numFmtId="0" fontId="0" fillId="33" borderId="20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42"/>
  <sheetViews>
    <sheetView tabSelected="1" view="pageBreakPreview" zoomScale="166" zoomScaleNormal="145" zoomScaleSheetLayoutView="166" zoomScalePageLayoutView="0" workbookViewId="0" topLeftCell="A1">
      <selection activeCell="L8" sqref="L8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7" s="3" customFormat="1" ht="12" customHeight="1">
      <c r="A1" s="1" t="s">
        <v>0</v>
      </c>
      <c r="B1" s="2"/>
      <c r="C1" s="2"/>
      <c r="D1" s="2"/>
      <c r="E1" s="2"/>
      <c r="F1" s="2"/>
      <c r="G1" s="2"/>
    </row>
    <row r="2" spans="1:9" s="6" customFormat="1" ht="12" customHeight="1">
      <c r="A2" s="4" t="s">
        <v>32</v>
      </c>
      <c r="B2" s="5"/>
      <c r="C2" s="5"/>
      <c r="D2" s="5"/>
      <c r="E2" s="5"/>
      <c r="F2" s="5"/>
      <c r="G2" s="5"/>
      <c r="I2" s="7" t="s">
        <v>55</v>
      </c>
    </row>
    <row r="3" spans="1:10" ht="21" customHeight="1">
      <c r="A3" s="94" t="s">
        <v>2</v>
      </c>
      <c r="B3" s="95"/>
      <c r="C3" s="95"/>
      <c r="D3" s="46">
        <v>17</v>
      </c>
      <c r="E3" s="8">
        <v>22</v>
      </c>
      <c r="F3" s="8">
        <v>27</v>
      </c>
      <c r="G3" s="8">
        <v>30</v>
      </c>
      <c r="H3" s="8">
        <v>1</v>
      </c>
      <c r="I3" s="8">
        <v>2</v>
      </c>
      <c r="J3" s="27"/>
    </row>
    <row r="4" spans="1:11" ht="12" customHeight="1">
      <c r="A4" s="82" t="s">
        <v>4</v>
      </c>
      <c r="B4" s="83"/>
      <c r="C4" s="31" t="s">
        <v>29</v>
      </c>
      <c r="D4" s="47">
        <v>98951</v>
      </c>
      <c r="E4" s="47">
        <v>97008</v>
      </c>
      <c r="F4" s="48">
        <v>86806</v>
      </c>
      <c r="G4" s="10">
        <v>76618</v>
      </c>
      <c r="H4" s="10">
        <f>SUM(H5:H6)</f>
        <v>73169</v>
      </c>
      <c r="I4" s="10">
        <f>SUM(I5:I6)</f>
        <v>70191</v>
      </c>
      <c r="J4" s="11"/>
      <c r="K4" s="22"/>
    </row>
    <row r="5" spans="1:10" ht="12" customHeight="1">
      <c r="A5" s="84"/>
      <c r="B5" s="85"/>
      <c r="C5" s="33" t="s">
        <v>27</v>
      </c>
      <c r="D5" s="49">
        <v>12965</v>
      </c>
      <c r="E5" s="49">
        <v>10997</v>
      </c>
      <c r="F5" s="50">
        <v>8311</v>
      </c>
      <c r="G5" s="12">
        <v>5965</v>
      </c>
      <c r="H5" s="12">
        <v>5429</v>
      </c>
      <c r="I5" s="12">
        <v>4776</v>
      </c>
      <c r="J5" s="13"/>
    </row>
    <row r="6" spans="1:10" ht="12" customHeight="1">
      <c r="A6" s="86"/>
      <c r="B6" s="87"/>
      <c r="C6" s="32" t="s">
        <v>28</v>
      </c>
      <c r="D6" s="51">
        <v>85986</v>
      </c>
      <c r="E6" s="51">
        <v>86011</v>
      </c>
      <c r="F6" s="52">
        <v>78495</v>
      </c>
      <c r="G6" s="14">
        <v>70653</v>
      </c>
      <c r="H6" s="14">
        <v>67740</v>
      </c>
      <c r="I6" s="14">
        <v>65415</v>
      </c>
      <c r="J6" s="13"/>
    </row>
    <row r="7" spans="1:10" ht="12" customHeight="1">
      <c r="A7" s="84" t="s">
        <v>3</v>
      </c>
      <c r="B7" s="85"/>
      <c r="C7" s="33" t="s">
        <v>27</v>
      </c>
      <c r="D7" s="49">
        <v>478</v>
      </c>
      <c r="E7" s="49">
        <v>712</v>
      </c>
      <c r="F7" s="50">
        <v>813</v>
      </c>
      <c r="G7" s="12">
        <v>806</v>
      </c>
      <c r="H7" s="12">
        <v>721</v>
      </c>
      <c r="I7" s="12">
        <v>607</v>
      </c>
      <c r="J7" s="13"/>
    </row>
    <row r="8" spans="1:10" ht="12" customHeight="1">
      <c r="A8" s="84"/>
      <c r="B8" s="85"/>
      <c r="C8" s="33" t="s">
        <v>28</v>
      </c>
      <c r="D8" s="49">
        <v>22917</v>
      </c>
      <c r="E8" s="49">
        <v>25881</v>
      </c>
      <c r="F8" s="50">
        <v>23786</v>
      </c>
      <c r="G8" s="12">
        <v>21998</v>
      </c>
      <c r="H8" s="12">
        <v>21130</v>
      </c>
      <c r="I8" s="12">
        <v>20223</v>
      </c>
      <c r="J8" s="13"/>
    </row>
    <row r="9" spans="1:10" ht="12" customHeight="1">
      <c r="A9" s="82" t="s">
        <v>5</v>
      </c>
      <c r="B9" s="83"/>
      <c r="C9" s="31" t="s">
        <v>27</v>
      </c>
      <c r="D9" s="47">
        <v>5860</v>
      </c>
      <c r="E9" s="47">
        <v>4787</v>
      </c>
      <c r="F9" s="48">
        <v>3528</v>
      </c>
      <c r="G9" s="10">
        <v>2376</v>
      </c>
      <c r="H9" s="10">
        <v>2265</v>
      </c>
      <c r="I9" s="10">
        <v>1847</v>
      </c>
      <c r="J9" s="13"/>
    </row>
    <row r="10" spans="1:10" ht="12" customHeight="1">
      <c r="A10" s="86"/>
      <c r="B10" s="87"/>
      <c r="C10" s="32" t="s">
        <v>28</v>
      </c>
      <c r="D10" s="51">
        <v>31348</v>
      </c>
      <c r="E10" s="51">
        <v>29335</v>
      </c>
      <c r="F10" s="52">
        <v>26886</v>
      </c>
      <c r="G10" s="14">
        <v>23817</v>
      </c>
      <c r="H10" s="14">
        <v>22993</v>
      </c>
      <c r="I10" s="14">
        <v>22192</v>
      </c>
      <c r="J10" s="13"/>
    </row>
    <row r="11" spans="1:10" ht="12" customHeight="1">
      <c r="A11" s="82" t="s">
        <v>6</v>
      </c>
      <c r="B11" s="83"/>
      <c r="C11" s="31" t="s">
        <v>27</v>
      </c>
      <c r="D11" s="47">
        <v>6627</v>
      </c>
      <c r="E11" s="47">
        <v>5498</v>
      </c>
      <c r="F11" s="48">
        <v>3970</v>
      </c>
      <c r="G11" s="10">
        <v>2783</v>
      </c>
      <c r="H11" s="10">
        <v>2443</v>
      </c>
      <c r="I11" s="10">
        <v>2322</v>
      </c>
      <c r="J11" s="13"/>
    </row>
    <row r="12" spans="1:10" ht="12" customHeight="1">
      <c r="A12" s="86"/>
      <c r="B12" s="87"/>
      <c r="C12" s="32" t="s">
        <v>28</v>
      </c>
      <c r="D12" s="51">
        <v>31721</v>
      </c>
      <c r="E12" s="51">
        <v>30795</v>
      </c>
      <c r="F12" s="52">
        <v>27823</v>
      </c>
      <c r="G12" s="14">
        <v>24838</v>
      </c>
      <c r="H12" s="14">
        <v>23617</v>
      </c>
      <c r="I12" s="14">
        <v>23000</v>
      </c>
      <c r="J12" s="13"/>
    </row>
    <row r="13" spans="1:10" ht="12" customHeight="1">
      <c r="A13" s="88" t="s">
        <v>48</v>
      </c>
      <c r="B13" s="89"/>
      <c r="C13" s="33" t="s">
        <v>30</v>
      </c>
      <c r="D13" s="53">
        <v>69.6</v>
      </c>
      <c r="E13" s="53">
        <v>67.4</v>
      </c>
      <c r="F13" s="54">
        <v>63.8</v>
      </c>
      <c r="G13" s="54">
        <v>57.5</v>
      </c>
      <c r="H13" s="54">
        <v>55.5</v>
      </c>
      <c r="I13" s="28" t="s">
        <v>49</v>
      </c>
      <c r="J13" s="13"/>
    </row>
    <row r="14" spans="1:10" ht="12" customHeight="1">
      <c r="A14" s="90"/>
      <c r="B14" s="91"/>
      <c r="C14" s="15" t="s">
        <v>31</v>
      </c>
      <c r="D14" s="55">
        <v>58.4</v>
      </c>
      <c r="E14" s="55">
        <v>56.2</v>
      </c>
      <c r="F14" s="56">
        <v>53.5</v>
      </c>
      <c r="G14" s="56">
        <v>44.6</v>
      </c>
      <c r="H14" s="56">
        <v>42.6</v>
      </c>
      <c r="I14" s="29" t="s">
        <v>49</v>
      </c>
      <c r="J14" s="13"/>
    </row>
    <row r="15" spans="1:10" ht="3.75" customHeight="1">
      <c r="A15" s="43"/>
      <c r="B15" s="43"/>
      <c r="C15" s="44"/>
      <c r="D15" s="57"/>
      <c r="E15" s="57"/>
      <c r="F15" s="58"/>
      <c r="G15" s="58"/>
      <c r="H15" s="58"/>
      <c r="I15" s="45"/>
      <c r="J15" s="13"/>
    </row>
    <row r="16" spans="1:10" ht="8.25" customHeight="1">
      <c r="A16" s="59" t="s">
        <v>52</v>
      </c>
      <c r="B16" s="41"/>
      <c r="C16" s="35"/>
      <c r="D16" s="60"/>
      <c r="E16" s="60"/>
      <c r="F16" s="61"/>
      <c r="G16" s="61"/>
      <c r="H16" s="61"/>
      <c r="I16" s="42"/>
      <c r="J16" s="13"/>
    </row>
    <row r="17" spans="1:10" ht="8.25" customHeight="1">
      <c r="A17" s="59" t="s">
        <v>51</v>
      </c>
      <c r="B17" s="41"/>
      <c r="C17" s="35"/>
      <c r="D17" s="60"/>
      <c r="E17" s="60"/>
      <c r="F17" s="61"/>
      <c r="G17" s="61"/>
      <c r="H17" s="61"/>
      <c r="I17" s="42"/>
      <c r="J17" s="13"/>
    </row>
    <row r="18" spans="1:9" ht="4.5" customHeight="1">
      <c r="A18" s="93"/>
      <c r="B18" s="93"/>
      <c r="C18" s="93"/>
      <c r="D18" s="93"/>
      <c r="E18" s="93"/>
      <c r="F18" s="93"/>
      <c r="G18" s="93"/>
      <c r="H18" s="93"/>
      <c r="I18" s="93"/>
    </row>
    <row r="19" spans="1:9" s="6" customFormat="1" ht="12" customHeight="1">
      <c r="A19" s="4" t="s">
        <v>35</v>
      </c>
      <c r="B19" s="5"/>
      <c r="C19" s="5"/>
      <c r="D19" s="5"/>
      <c r="E19" s="5"/>
      <c r="F19" s="5"/>
      <c r="G19" s="5"/>
      <c r="I19" s="7"/>
    </row>
    <row r="20" spans="1:10" ht="21" customHeight="1">
      <c r="A20" s="94" t="s">
        <v>2</v>
      </c>
      <c r="B20" s="95"/>
      <c r="C20" s="95"/>
      <c r="D20" s="8">
        <v>28</v>
      </c>
      <c r="E20" s="8">
        <v>29</v>
      </c>
      <c r="F20" s="8">
        <v>30</v>
      </c>
      <c r="G20" s="8">
        <v>1</v>
      </c>
      <c r="H20" s="8">
        <v>2</v>
      </c>
      <c r="J20" s="27"/>
    </row>
    <row r="21" spans="1:10" ht="12" customHeight="1">
      <c r="A21" s="82" t="s">
        <v>4</v>
      </c>
      <c r="B21" s="83"/>
      <c r="C21" s="31" t="s">
        <v>29</v>
      </c>
      <c r="D21" s="10">
        <v>5671</v>
      </c>
      <c r="E21" s="10">
        <v>8560</v>
      </c>
      <c r="F21" s="10">
        <v>11221</v>
      </c>
      <c r="G21" s="10">
        <f>SUM(G22:G23)</f>
        <v>14568</v>
      </c>
      <c r="H21" s="10">
        <f>SUM(H22:H23)</f>
        <v>16285</v>
      </c>
      <c r="J21" s="11"/>
    </row>
    <row r="22" spans="1:10" ht="12" customHeight="1">
      <c r="A22" s="84"/>
      <c r="B22" s="85"/>
      <c r="C22" s="33" t="s">
        <v>27</v>
      </c>
      <c r="D22" s="12">
        <v>2111</v>
      </c>
      <c r="E22" s="12">
        <v>2730</v>
      </c>
      <c r="F22" s="12">
        <v>3385</v>
      </c>
      <c r="G22" s="12">
        <v>3722</v>
      </c>
      <c r="H22" s="62">
        <v>4148</v>
      </c>
      <c r="J22" s="13"/>
    </row>
    <row r="23" spans="1:10" ht="12" customHeight="1">
      <c r="A23" s="86"/>
      <c r="B23" s="87"/>
      <c r="C23" s="32" t="s">
        <v>28</v>
      </c>
      <c r="D23" s="14">
        <v>3560</v>
      </c>
      <c r="E23" s="14">
        <v>5830</v>
      </c>
      <c r="F23" s="14">
        <v>7836</v>
      </c>
      <c r="G23" s="14">
        <v>10846</v>
      </c>
      <c r="H23" s="63">
        <v>12137</v>
      </c>
      <c r="J23" s="13"/>
    </row>
    <row r="24" spans="1:10" ht="12" customHeight="1">
      <c r="A24" s="82" t="s">
        <v>38</v>
      </c>
      <c r="B24" s="83"/>
      <c r="C24" s="33" t="s">
        <v>27</v>
      </c>
      <c r="D24" s="12">
        <v>50</v>
      </c>
      <c r="E24" s="12">
        <v>85</v>
      </c>
      <c r="F24" s="12">
        <v>100</v>
      </c>
      <c r="G24" s="12">
        <v>97</v>
      </c>
      <c r="H24" s="12">
        <v>118</v>
      </c>
      <c r="J24" s="13"/>
    </row>
    <row r="25" spans="1:10" ht="12" customHeight="1">
      <c r="A25" s="86"/>
      <c r="B25" s="87"/>
      <c r="C25" s="33" t="s">
        <v>28</v>
      </c>
      <c r="D25" s="12">
        <v>130</v>
      </c>
      <c r="E25" s="12">
        <v>207</v>
      </c>
      <c r="F25" s="12">
        <v>283</v>
      </c>
      <c r="G25" s="12">
        <v>401</v>
      </c>
      <c r="H25" s="12">
        <v>432</v>
      </c>
      <c r="J25" s="13"/>
    </row>
    <row r="26" spans="1:10" ht="12" customHeight="1">
      <c r="A26" s="82" t="s">
        <v>39</v>
      </c>
      <c r="B26" s="83"/>
      <c r="C26" s="31" t="s">
        <v>27</v>
      </c>
      <c r="D26" s="10">
        <v>171</v>
      </c>
      <c r="E26" s="10">
        <v>284</v>
      </c>
      <c r="F26" s="10">
        <v>293</v>
      </c>
      <c r="G26" s="10">
        <v>356</v>
      </c>
      <c r="H26" s="10">
        <v>404</v>
      </c>
      <c r="J26" s="13"/>
    </row>
    <row r="27" spans="1:10" ht="12" customHeight="1">
      <c r="A27" s="86"/>
      <c r="B27" s="87"/>
      <c r="C27" s="32" t="s">
        <v>28</v>
      </c>
      <c r="D27" s="14">
        <v>409</v>
      </c>
      <c r="E27" s="14">
        <v>589</v>
      </c>
      <c r="F27" s="14">
        <v>830</v>
      </c>
      <c r="G27" s="14">
        <v>1101</v>
      </c>
      <c r="H27" s="14">
        <v>1157</v>
      </c>
      <c r="J27" s="13"/>
    </row>
    <row r="28" spans="1:10" ht="12" customHeight="1">
      <c r="A28" s="84" t="s">
        <v>40</v>
      </c>
      <c r="B28" s="85"/>
      <c r="C28" s="31" t="s">
        <v>27</v>
      </c>
      <c r="D28" s="10">
        <v>226</v>
      </c>
      <c r="E28" s="10">
        <v>315</v>
      </c>
      <c r="F28" s="10">
        <v>425</v>
      </c>
      <c r="G28" s="10">
        <v>409</v>
      </c>
      <c r="H28" s="10">
        <v>495</v>
      </c>
      <c r="J28" s="13"/>
    </row>
    <row r="29" spans="1:10" ht="12" customHeight="1">
      <c r="A29" s="86"/>
      <c r="B29" s="87"/>
      <c r="C29" s="32" t="s">
        <v>28</v>
      </c>
      <c r="D29" s="14">
        <v>431</v>
      </c>
      <c r="E29" s="14">
        <v>706</v>
      </c>
      <c r="F29" s="14">
        <v>979</v>
      </c>
      <c r="G29" s="14">
        <v>1301</v>
      </c>
      <c r="H29" s="14">
        <v>1432</v>
      </c>
      <c r="J29" s="13"/>
    </row>
    <row r="30" spans="1:10" ht="12" customHeight="1">
      <c r="A30" s="82" t="s">
        <v>3</v>
      </c>
      <c r="B30" s="83"/>
      <c r="C30" s="31" t="s">
        <v>27</v>
      </c>
      <c r="D30" s="10">
        <v>418</v>
      </c>
      <c r="E30" s="10">
        <v>563</v>
      </c>
      <c r="F30" s="10">
        <v>672</v>
      </c>
      <c r="G30" s="10">
        <v>856</v>
      </c>
      <c r="H30" s="10">
        <v>917</v>
      </c>
      <c r="J30" s="13"/>
    </row>
    <row r="31" spans="1:10" ht="12" customHeight="1">
      <c r="A31" s="86"/>
      <c r="B31" s="87"/>
      <c r="C31" s="32" t="s">
        <v>28</v>
      </c>
      <c r="D31" s="14">
        <v>865</v>
      </c>
      <c r="E31" s="14">
        <v>1447</v>
      </c>
      <c r="F31" s="14">
        <v>1976</v>
      </c>
      <c r="G31" s="14">
        <v>2753</v>
      </c>
      <c r="H31" s="14">
        <v>2976</v>
      </c>
      <c r="J31" s="13"/>
    </row>
    <row r="32" spans="1:10" ht="12" customHeight="1">
      <c r="A32" s="82" t="s">
        <v>5</v>
      </c>
      <c r="B32" s="83"/>
      <c r="C32" s="31" t="s">
        <v>27</v>
      </c>
      <c r="D32" s="10">
        <v>606</v>
      </c>
      <c r="E32" s="10">
        <v>720</v>
      </c>
      <c r="F32" s="10">
        <v>943</v>
      </c>
      <c r="G32" s="10">
        <v>963</v>
      </c>
      <c r="H32" s="10">
        <v>1094</v>
      </c>
      <c r="J32" s="13"/>
    </row>
    <row r="33" spans="1:10" ht="12" customHeight="1">
      <c r="A33" s="86"/>
      <c r="B33" s="87"/>
      <c r="C33" s="32" t="s">
        <v>28</v>
      </c>
      <c r="D33" s="14">
        <v>864</v>
      </c>
      <c r="E33" s="14">
        <v>1476</v>
      </c>
      <c r="F33" s="14">
        <v>1898</v>
      </c>
      <c r="G33" s="14">
        <v>2705</v>
      </c>
      <c r="H33" s="14">
        <v>3075</v>
      </c>
      <c r="J33" s="13"/>
    </row>
    <row r="34" spans="1:10" ht="12" customHeight="1">
      <c r="A34" s="82" t="s">
        <v>6</v>
      </c>
      <c r="B34" s="83"/>
      <c r="C34" s="31" t="s">
        <v>27</v>
      </c>
      <c r="D34" s="10">
        <v>640</v>
      </c>
      <c r="E34" s="10">
        <v>763</v>
      </c>
      <c r="F34" s="10">
        <v>952</v>
      </c>
      <c r="G34" s="10">
        <v>1041</v>
      </c>
      <c r="H34" s="10">
        <v>1120</v>
      </c>
      <c r="J34" s="13"/>
    </row>
    <row r="35" spans="1:10" ht="12" customHeight="1">
      <c r="A35" s="86"/>
      <c r="B35" s="87"/>
      <c r="C35" s="32" t="s">
        <v>28</v>
      </c>
      <c r="D35" s="14">
        <v>861</v>
      </c>
      <c r="E35" s="14">
        <v>1405</v>
      </c>
      <c r="F35" s="14">
        <v>1870</v>
      </c>
      <c r="G35" s="14">
        <v>2585</v>
      </c>
      <c r="H35" s="14">
        <v>3065</v>
      </c>
      <c r="J35" s="13"/>
    </row>
    <row r="36" spans="1:10" ht="12" customHeight="1">
      <c r="A36" s="88" t="s">
        <v>48</v>
      </c>
      <c r="B36" s="89"/>
      <c r="C36" s="33" t="s">
        <v>30</v>
      </c>
      <c r="D36" s="28">
        <v>2</v>
      </c>
      <c r="E36" s="28">
        <v>3.4</v>
      </c>
      <c r="F36" s="28">
        <v>4.5</v>
      </c>
      <c r="G36" s="28">
        <v>5.5</v>
      </c>
      <c r="H36" s="28" t="s">
        <v>49</v>
      </c>
      <c r="J36" s="13"/>
    </row>
    <row r="37" spans="1:10" ht="12" customHeight="1">
      <c r="A37" s="90"/>
      <c r="B37" s="91"/>
      <c r="C37" s="15" t="s">
        <v>31</v>
      </c>
      <c r="D37" s="29">
        <v>6.9</v>
      </c>
      <c r="E37" s="29">
        <v>9.5</v>
      </c>
      <c r="F37" s="29">
        <v>11.9</v>
      </c>
      <c r="G37" s="29">
        <v>14.3</v>
      </c>
      <c r="H37" s="29" t="s">
        <v>49</v>
      </c>
      <c r="J37" s="13"/>
    </row>
    <row r="38" spans="1:10" ht="3.75" customHeight="1">
      <c r="A38" s="92"/>
      <c r="B38" s="92"/>
      <c r="C38" s="92"/>
      <c r="D38" s="92"/>
      <c r="E38" s="93"/>
      <c r="F38" s="93"/>
      <c r="G38" s="93"/>
      <c r="H38" s="93"/>
      <c r="I38" s="93"/>
      <c r="J38" s="13"/>
    </row>
    <row r="39" ht="10.5">
      <c r="A39" s="59" t="s">
        <v>53</v>
      </c>
    </row>
    <row r="40" ht="10.5">
      <c r="A40" s="11" t="s">
        <v>50</v>
      </c>
    </row>
    <row r="42" ht="10.5">
      <c r="D42" s="59"/>
    </row>
  </sheetData>
  <sheetProtection/>
  <mergeCells count="17">
    <mergeCell ref="A20:C20"/>
    <mergeCell ref="A18:I18"/>
    <mergeCell ref="A3:C3"/>
    <mergeCell ref="A13:B14"/>
    <mergeCell ref="A4:B6"/>
    <mergeCell ref="A7:B8"/>
    <mergeCell ref="A9:B10"/>
    <mergeCell ref="A11:B12"/>
    <mergeCell ref="A21:B23"/>
    <mergeCell ref="A36:B37"/>
    <mergeCell ref="A38:I38"/>
    <mergeCell ref="A26:B27"/>
    <mergeCell ref="A28:B29"/>
    <mergeCell ref="A34:B35"/>
    <mergeCell ref="A32:B33"/>
    <mergeCell ref="A30:B31"/>
    <mergeCell ref="A24:B25"/>
  </mergeCells>
  <printOptions horizontalCentered="1"/>
  <pageMargins left="0.2755905511811024" right="0.2755905511811024" top="0.3937007874015748" bottom="0.3937007874015748" header="0.31496062992125984" footer="0.2362204724409449"/>
  <pageSetup firstPageNumber="25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43"/>
  <sheetViews>
    <sheetView zoomScale="200" zoomScaleNormal="200" zoomScaleSheetLayoutView="85" zoomScalePageLayoutView="0" workbookViewId="0" topLeftCell="A1">
      <selection activeCell="I5" sqref="I5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9" ht="9.75" customHeight="1">
      <c r="A1" s="4" t="s">
        <v>36</v>
      </c>
      <c r="B1" s="5"/>
      <c r="C1" s="5"/>
      <c r="D1" s="5"/>
      <c r="E1" s="5"/>
      <c r="F1" s="5"/>
      <c r="G1" s="5"/>
      <c r="H1" s="6"/>
      <c r="I1" s="16"/>
    </row>
    <row r="2" spans="1:9" ht="18.75" customHeight="1">
      <c r="A2" s="94" t="s">
        <v>34</v>
      </c>
      <c r="B2" s="95"/>
      <c r="C2" s="95"/>
      <c r="D2" s="46">
        <v>17</v>
      </c>
      <c r="E2" s="8">
        <v>22</v>
      </c>
      <c r="F2" s="8">
        <v>27</v>
      </c>
      <c r="G2" s="8">
        <v>30</v>
      </c>
      <c r="H2" s="8">
        <v>1</v>
      </c>
      <c r="I2" s="8">
        <v>2</v>
      </c>
    </row>
    <row r="3" spans="1:11" ht="9.75" customHeight="1">
      <c r="A3" s="98" t="s">
        <v>4</v>
      </c>
      <c r="B3" s="82"/>
      <c r="C3" s="31" t="s">
        <v>29</v>
      </c>
      <c r="D3" s="47">
        <v>335127</v>
      </c>
      <c r="E3" s="64">
        <v>336626</v>
      </c>
      <c r="F3" s="48">
        <v>320099</v>
      </c>
      <c r="G3" s="10">
        <v>315236</v>
      </c>
      <c r="H3" s="10">
        <f>SUM(H4:H5)</f>
        <v>312231</v>
      </c>
      <c r="I3" s="10">
        <f>SUM(I4:I5)</f>
        <v>308917</v>
      </c>
      <c r="K3" s="22"/>
    </row>
    <row r="4" spans="1:9" ht="9.75" customHeight="1">
      <c r="A4" s="102"/>
      <c r="B4" s="84"/>
      <c r="C4" s="33" t="s">
        <v>27</v>
      </c>
      <c r="D4" s="49">
        <v>331897</v>
      </c>
      <c r="E4" s="62">
        <v>333188</v>
      </c>
      <c r="F4" s="50">
        <v>316856</v>
      </c>
      <c r="G4" s="12">
        <f>SUM(G6,G8,G10,G12,G14,G16)</f>
        <v>311918</v>
      </c>
      <c r="H4" s="12">
        <f>SUM(H6,H8,H10,H12,H14,H16)</f>
        <v>308894</v>
      </c>
      <c r="I4" s="12">
        <v>305532</v>
      </c>
    </row>
    <row r="5" spans="1:9" ht="9.75" customHeight="1">
      <c r="A5" s="99"/>
      <c r="B5" s="86"/>
      <c r="C5" s="32" t="s">
        <v>28</v>
      </c>
      <c r="D5" s="51">
        <v>3320</v>
      </c>
      <c r="E5" s="63">
        <v>3438</v>
      </c>
      <c r="F5" s="52">
        <v>3243</v>
      </c>
      <c r="G5" s="14">
        <v>3318</v>
      </c>
      <c r="H5" s="14">
        <f>SUM(H7,H9,H11,H13,H15+H17)</f>
        <v>3337</v>
      </c>
      <c r="I5" s="14">
        <v>3385</v>
      </c>
    </row>
    <row r="6" spans="1:9" ht="9.75" customHeight="1">
      <c r="A6" s="98" t="s">
        <v>7</v>
      </c>
      <c r="B6" s="82"/>
      <c r="C6" s="33" t="s">
        <v>27</v>
      </c>
      <c r="D6" s="49">
        <v>55576</v>
      </c>
      <c r="E6" s="62">
        <v>54193</v>
      </c>
      <c r="F6" s="50">
        <v>52359</v>
      </c>
      <c r="G6" s="12">
        <v>50196</v>
      </c>
      <c r="H6" s="12">
        <v>49368</v>
      </c>
      <c r="I6" s="12">
        <v>48964</v>
      </c>
    </row>
    <row r="7" spans="1:9" ht="9.75" customHeight="1">
      <c r="A7" s="99"/>
      <c r="B7" s="86"/>
      <c r="C7" s="33" t="s">
        <v>28</v>
      </c>
      <c r="D7" s="49">
        <v>540</v>
      </c>
      <c r="E7" s="62">
        <v>556</v>
      </c>
      <c r="F7" s="50">
        <v>499</v>
      </c>
      <c r="G7" s="12">
        <v>577</v>
      </c>
      <c r="H7" s="12">
        <v>562</v>
      </c>
      <c r="I7" s="12">
        <v>614</v>
      </c>
    </row>
    <row r="8" spans="1:9" ht="9.75" customHeight="1">
      <c r="A8" s="98" t="s">
        <v>8</v>
      </c>
      <c r="B8" s="82"/>
      <c r="C8" s="31" t="s">
        <v>27</v>
      </c>
      <c r="D8" s="47">
        <v>55050</v>
      </c>
      <c r="E8" s="64">
        <v>55267</v>
      </c>
      <c r="F8" s="48">
        <v>52658</v>
      </c>
      <c r="G8" s="10">
        <v>51189</v>
      </c>
      <c r="H8" s="10">
        <v>50373</v>
      </c>
      <c r="I8" s="10">
        <v>49528</v>
      </c>
    </row>
    <row r="9" spans="1:9" ht="9.75" customHeight="1">
      <c r="A9" s="99"/>
      <c r="B9" s="86"/>
      <c r="C9" s="32" t="s">
        <v>28</v>
      </c>
      <c r="D9" s="51">
        <v>499</v>
      </c>
      <c r="E9" s="63">
        <v>593</v>
      </c>
      <c r="F9" s="52">
        <v>524</v>
      </c>
      <c r="G9" s="14">
        <v>553</v>
      </c>
      <c r="H9" s="14">
        <v>580</v>
      </c>
      <c r="I9" s="14">
        <v>557</v>
      </c>
    </row>
    <row r="10" spans="1:9" ht="9.75" customHeight="1">
      <c r="A10" s="98" t="s">
        <v>9</v>
      </c>
      <c r="B10" s="82"/>
      <c r="C10" s="31" t="s">
        <v>27</v>
      </c>
      <c r="D10" s="47">
        <v>55894</v>
      </c>
      <c r="E10" s="64">
        <v>55515</v>
      </c>
      <c r="F10" s="48">
        <v>52721</v>
      </c>
      <c r="G10" s="10">
        <v>51580</v>
      </c>
      <c r="H10" s="10">
        <v>51301</v>
      </c>
      <c r="I10" s="10">
        <v>50521</v>
      </c>
    </row>
    <row r="11" spans="1:9" ht="9.75" customHeight="1">
      <c r="A11" s="99"/>
      <c r="B11" s="86"/>
      <c r="C11" s="32" t="s">
        <v>28</v>
      </c>
      <c r="D11" s="51">
        <v>547</v>
      </c>
      <c r="E11" s="63">
        <v>581</v>
      </c>
      <c r="F11" s="52">
        <v>561</v>
      </c>
      <c r="G11" s="14">
        <v>579</v>
      </c>
      <c r="H11" s="14">
        <v>556</v>
      </c>
      <c r="I11" s="14">
        <v>574</v>
      </c>
    </row>
    <row r="12" spans="1:9" ht="9.75" customHeight="1">
      <c r="A12" s="98" t="s">
        <v>1</v>
      </c>
      <c r="B12" s="82"/>
      <c r="C12" s="33" t="s">
        <v>27</v>
      </c>
      <c r="D12" s="49">
        <v>54517</v>
      </c>
      <c r="E12" s="62">
        <v>55951</v>
      </c>
      <c r="F12" s="50">
        <v>51331</v>
      </c>
      <c r="G12" s="12">
        <v>52766</v>
      </c>
      <c r="H12" s="12">
        <v>51724</v>
      </c>
      <c r="I12" s="12">
        <v>51505</v>
      </c>
    </row>
    <row r="13" spans="1:9" ht="9.75" customHeight="1">
      <c r="A13" s="99"/>
      <c r="B13" s="86"/>
      <c r="C13" s="33" t="s">
        <v>28</v>
      </c>
      <c r="D13" s="49">
        <v>537</v>
      </c>
      <c r="E13" s="62">
        <v>579</v>
      </c>
      <c r="F13" s="50">
        <v>570</v>
      </c>
      <c r="G13" s="12">
        <v>524</v>
      </c>
      <c r="H13" s="12">
        <v>572</v>
      </c>
      <c r="I13" s="12">
        <v>554</v>
      </c>
    </row>
    <row r="14" spans="1:9" ht="9.75" customHeight="1">
      <c r="A14" s="98" t="s">
        <v>12</v>
      </c>
      <c r="B14" s="82"/>
      <c r="C14" s="31" t="s">
        <v>27</v>
      </c>
      <c r="D14" s="47">
        <v>56613</v>
      </c>
      <c r="E14" s="64">
        <v>55931</v>
      </c>
      <c r="F14" s="48">
        <v>53591</v>
      </c>
      <c r="G14" s="10">
        <v>53086</v>
      </c>
      <c r="H14" s="10">
        <v>52907</v>
      </c>
      <c r="I14" s="10">
        <v>51929</v>
      </c>
    </row>
    <row r="15" spans="1:9" ht="9.75" customHeight="1">
      <c r="A15" s="99"/>
      <c r="B15" s="86"/>
      <c r="C15" s="32" t="s">
        <v>28</v>
      </c>
      <c r="D15" s="51">
        <v>565</v>
      </c>
      <c r="E15" s="63">
        <v>571</v>
      </c>
      <c r="F15" s="52">
        <v>532</v>
      </c>
      <c r="G15" s="14">
        <v>535</v>
      </c>
      <c r="H15" s="14">
        <v>537</v>
      </c>
      <c r="I15" s="14">
        <v>562</v>
      </c>
    </row>
    <row r="16" spans="1:9" ht="9.75" customHeight="1">
      <c r="A16" s="98" t="s">
        <v>13</v>
      </c>
      <c r="B16" s="82"/>
      <c r="C16" s="31" t="s">
        <v>27</v>
      </c>
      <c r="D16" s="47">
        <v>54247</v>
      </c>
      <c r="E16" s="64">
        <v>56331</v>
      </c>
      <c r="F16" s="48">
        <v>54196</v>
      </c>
      <c r="G16" s="10">
        <v>53101</v>
      </c>
      <c r="H16" s="10">
        <v>53221</v>
      </c>
      <c r="I16" s="10">
        <v>53085</v>
      </c>
    </row>
    <row r="17" spans="1:9" ht="9.75" customHeight="1">
      <c r="A17" s="100"/>
      <c r="B17" s="101"/>
      <c r="C17" s="15" t="s">
        <v>28</v>
      </c>
      <c r="D17" s="65">
        <v>542</v>
      </c>
      <c r="E17" s="66">
        <v>558</v>
      </c>
      <c r="F17" s="67">
        <v>557</v>
      </c>
      <c r="G17" s="67">
        <v>550</v>
      </c>
      <c r="H17" s="67">
        <v>530</v>
      </c>
      <c r="I17" s="67">
        <v>524</v>
      </c>
    </row>
    <row r="18" spans="1:10" ht="4.5" customHeight="1">
      <c r="A18" s="35"/>
      <c r="B18" s="35"/>
      <c r="C18" s="35"/>
      <c r="D18" s="25"/>
      <c r="E18" s="25"/>
      <c r="F18" s="25"/>
      <c r="G18" s="25"/>
      <c r="H18" s="25"/>
      <c r="I18" s="25"/>
      <c r="J18" s="13"/>
    </row>
    <row r="19" spans="1:10" ht="9.75" customHeight="1">
      <c r="A19" s="4" t="s">
        <v>37</v>
      </c>
      <c r="B19" s="5"/>
      <c r="C19" s="5"/>
      <c r="D19" s="5"/>
      <c r="E19" s="5"/>
      <c r="F19" s="5"/>
      <c r="G19" s="5"/>
      <c r="H19" s="6"/>
      <c r="I19" s="16"/>
      <c r="J19" s="27"/>
    </row>
    <row r="20" spans="1:10" ht="18.75" customHeight="1">
      <c r="A20" s="94" t="s">
        <v>34</v>
      </c>
      <c r="B20" s="95"/>
      <c r="C20" s="95"/>
      <c r="D20" s="46">
        <v>17</v>
      </c>
      <c r="E20" s="8">
        <v>22</v>
      </c>
      <c r="F20" s="8">
        <v>27</v>
      </c>
      <c r="G20" s="8">
        <v>30</v>
      </c>
      <c r="H20" s="8">
        <v>1</v>
      </c>
      <c r="I20" s="8">
        <v>2</v>
      </c>
      <c r="J20" s="17"/>
    </row>
    <row r="21" spans="1:10" ht="9.75" customHeight="1">
      <c r="A21" s="98" t="s">
        <v>4</v>
      </c>
      <c r="B21" s="82"/>
      <c r="C21" s="31" t="s">
        <v>29</v>
      </c>
      <c r="D21" s="47">
        <v>161179</v>
      </c>
      <c r="E21" s="47">
        <v>163544</v>
      </c>
      <c r="F21" s="68">
        <v>164577</v>
      </c>
      <c r="G21" s="18">
        <v>157524</v>
      </c>
      <c r="H21" s="18">
        <f>SUM(H22:H23)</f>
        <v>156624</v>
      </c>
      <c r="I21" s="18">
        <f>SUM(I22:I23)</f>
        <v>156420</v>
      </c>
      <c r="J21" s="13"/>
    </row>
    <row r="22" spans="1:10" ht="9.75" customHeight="1">
      <c r="A22" s="102"/>
      <c r="B22" s="84"/>
      <c r="C22" s="33" t="s">
        <v>27</v>
      </c>
      <c r="D22" s="49">
        <v>150490</v>
      </c>
      <c r="E22" s="49">
        <v>152764</v>
      </c>
      <c r="F22" s="50">
        <v>154584</v>
      </c>
      <c r="G22" s="12">
        <v>147770</v>
      </c>
      <c r="H22" s="12">
        <f>SUM(H24,H26,H28)</f>
        <v>146704</v>
      </c>
      <c r="I22" s="12">
        <f>I28+I26+I24</f>
        <v>146183</v>
      </c>
      <c r="J22" s="13"/>
    </row>
    <row r="23" spans="1:10" ht="9.75" customHeight="1">
      <c r="A23" s="99"/>
      <c r="B23" s="86"/>
      <c r="C23" s="32" t="s">
        <v>28</v>
      </c>
      <c r="D23" s="51">
        <v>10689</v>
      </c>
      <c r="E23" s="51">
        <v>10780</v>
      </c>
      <c r="F23" s="52">
        <v>9993</v>
      </c>
      <c r="G23" s="14">
        <v>9754</v>
      </c>
      <c r="H23" s="14">
        <f>SUM(H25,H27,H29)</f>
        <v>9920</v>
      </c>
      <c r="I23" s="14">
        <f>I29+I27+I25</f>
        <v>10237</v>
      </c>
      <c r="J23" s="13"/>
    </row>
    <row r="24" spans="1:10" ht="9.75" customHeight="1">
      <c r="A24" s="98" t="s">
        <v>7</v>
      </c>
      <c r="B24" s="82"/>
      <c r="C24" s="33" t="s">
        <v>27</v>
      </c>
      <c r="D24" s="49">
        <v>49516</v>
      </c>
      <c r="E24" s="49">
        <v>51007</v>
      </c>
      <c r="F24" s="50">
        <v>51310</v>
      </c>
      <c r="G24" s="12">
        <v>47617</v>
      </c>
      <c r="H24" s="12">
        <v>49000</v>
      </c>
      <c r="I24" s="12">
        <v>49126</v>
      </c>
      <c r="J24" s="13"/>
    </row>
    <row r="25" spans="1:10" ht="9.75" customHeight="1">
      <c r="A25" s="99"/>
      <c r="B25" s="86"/>
      <c r="C25" s="33" t="s">
        <v>28</v>
      </c>
      <c r="D25" s="49">
        <v>3475</v>
      </c>
      <c r="E25" s="49">
        <v>3529</v>
      </c>
      <c r="F25" s="50">
        <v>3181</v>
      </c>
      <c r="G25" s="12">
        <v>3291</v>
      </c>
      <c r="H25" s="12">
        <v>3464</v>
      </c>
      <c r="I25" s="12">
        <v>3537</v>
      </c>
      <c r="J25" s="13"/>
    </row>
    <row r="26" spans="1:9" ht="9.75" customHeight="1">
      <c r="A26" s="98" t="s">
        <v>8</v>
      </c>
      <c r="B26" s="82"/>
      <c r="C26" s="31" t="s">
        <v>27</v>
      </c>
      <c r="D26" s="47">
        <v>50565</v>
      </c>
      <c r="E26" s="47">
        <v>51568</v>
      </c>
      <c r="F26" s="48">
        <v>51524</v>
      </c>
      <c r="G26" s="10">
        <v>49765</v>
      </c>
      <c r="H26" s="10">
        <v>47766</v>
      </c>
      <c r="I26" s="10">
        <v>49152</v>
      </c>
    </row>
    <row r="27" spans="1:9" ht="9.75" customHeight="1">
      <c r="A27" s="99"/>
      <c r="B27" s="86"/>
      <c r="C27" s="32" t="s">
        <v>28</v>
      </c>
      <c r="D27" s="51">
        <v>3772</v>
      </c>
      <c r="E27" s="51">
        <v>3656</v>
      </c>
      <c r="F27" s="52">
        <v>3343</v>
      </c>
      <c r="G27" s="14">
        <v>3233</v>
      </c>
      <c r="H27" s="14">
        <v>3249</v>
      </c>
      <c r="I27" s="14">
        <v>3461</v>
      </c>
    </row>
    <row r="28" spans="1:9" ht="9.75" customHeight="1">
      <c r="A28" s="98" t="s">
        <v>9</v>
      </c>
      <c r="B28" s="82"/>
      <c r="C28" s="31" t="s">
        <v>27</v>
      </c>
      <c r="D28" s="47">
        <v>50409</v>
      </c>
      <c r="E28" s="47">
        <v>50189</v>
      </c>
      <c r="F28" s="48">
        <v>51750</v>
      </c>
      <c r="G28" s="10">
        <v>50388</v>
      </c>
      <c r="H28" s="10">
        <v>49938</v>
      </c>
      <c r="I28" s="10">
        <v>47905</v>
      </c>
    </row>
    <row r="29" spans="1:9" ht="9.75" customHeight="1">
      <c r="A29" s="100"/>
      <c r="B29" s="101"/>
      <c r="C29" s="15" t="s">
        <v>28</v>
      </c>
      <c r="D29" s="65">
        <v>3422</v>
      </c>
      <c r="E29" s="65">
        <v>3595</v>
      </c>
      <c r="F29" s="67">
        <v>3469</v>
      </c>
      <c r="G29" s="67">
        <v>3230</v>
      </c>
      <c r="H29" s="67">
        <v>3207</v>
      </c>
      <c r="I29" s="67">
        <v>3239</v>
      </c>
    </row>
    <row r="30" spans="1:9" ht="33" customHeight="1">
      <c r="A30" s="92" t="s">
        <v>54</v>
      </c>
      <c r="B30" s="92"/>
      <c r="C30" s="92"/>
      <c r="D30" s="92"/>
      <c r="E30" s="92"/>
      <c r="F30" s="92"/>
      <c r="G30" s="92"/>
      <c r="H30" s="92"/>
      <c r="I30" s="92"/>
    </row>
    <row r="31" ht="4.5" customHeight="1"/>
    <row r="32" spans="1:10" ht="9.75" customHeight="1">
      <c r="A32" s="4" t="s">
        <v>42</v>
      </c>
      <c r="B32" s="5"/>
      <c r="C32" s="5"/>
      <c r="D32" s="5"/>
      <c r="E32" s="5"/>
      <c r="F32" s="5"/>
      <c r="G32" s="5"/>
      <c r="H32" s="6"/>
      <c r="I32" s="16"/>
      <c r="J32" s="13"/>
    </row>
    <row r="33" spans="1:7" ht="18.75" customHeight="1">
      <c r="A33" s="94" t="s">
        <v>34</v>
      </c>
      <c r="B33" s="95"/>
      <c r="C33" s="95"/>
      <c r="D33" s="38">
        <v>29</v>
      </c>
      <c r="E33" s="38">
        <v>30</v>
      </c>
      <c r="F33" s="38">
        <v>1</v>
      </c>
      <c r="G33" s="38">
        <v>2</v>
      </c>
    </row>
    <row r="34" spans="1:7" ht="9.75" customHeight="1">
      <c r="A34" s="98" t="s">
        <v>4</v>
      </c>
      <c r="B34" s="98"/>
      <c r="C34" s="82"/>
      <c r="D34" s="10">
        <v>747</v>
      </c>
      <c r="E34" s="10">
        <v>730</v>
      </c>
      <c r="F34" s="10">
        <f>SUM(F35:F43)</f>
        <v>749</v>
      </c>
      <c r="G34" s="10">
        <f>SUM(G35:G43)</f>
        <v>765</v>
      </c>
    </row>
    <row r="35" spans="1:7" ht="9.75" customHeight="1">
      <c r="A35" s="103" t="s">
        <v>7</v>
      </c>
      <c r="B35" s="103"/>
      <c r="C35" s="104"/>
      <c r="D35" s="39">
        <v>71</v>
      </c>
      <c r="E35" s="39">
        <v>57</v>
      </c>
      <c r="F35" s="39">
        <v>81</v>
      </c>
      <c r="G35" s="39">
        <v>59</v>
      </c>
    </row>
    <row r="36" spans="1:7" ht="9.75" customHeight="1">
      <c r="A36" s="103" t="s">
        <v>8</v>
      </c>
      <c r="B36" s="103"/>
      <c r="C36" s="104"/>
      <c r="D36" s="10">
        <v>75</v>
      </c>
      <c r="E36" s="10">
        <v>71</v>
      </c>
      <c r="F36" s="10">
        <v>58</v>
      </c>
      <c r="G36" s="10">
        <v>81</v>
      </c>
    </row>
    <row r="37" spans="1:7" ht="9.75" customHeight="1">
      <c r="A37" s="98" t="s">
        <v>9</v>
      </c>
      <c r="B37" s="98"/>
      <c r="C37" s="82"/>
      <c r="D37" s="10">
        <v>67</v>
      </c>
      <c r="E37" s="10">
        <v>73</v>
      </c>
      <c r="F37" s="10">
        <v>66</v>
      </c>
      <c r="G37" s="10">
        <v>62</v>
      </c>
    </row>
    <row r="38" spans="1:7" ht="9.75" customHeight="1">
      <c r="A38" s="103" t="s">
        <v>1</v>
      </c>
      <c r="B38" s="103"/>
      <c r="C38" s="104"/>
      <c r="D38" s="39">
        <v>63</v>
      </c>
      <c r="E38" s="39">
        <v>67</v>
      </c>
      <c r="F38" s="39">
        <v>71</v>
      </c>
      <c r="G38" s="39">
        <v>67</v>
      </c>
    </row>
    <row r="39" spans="1:7" ht="9.75" customHeight="1">
      <c r="A39" s="103" t="s">
        <v>12</v>
      </c>
      <c r="B39" s="103"/>
      <c r="C39" s="104"/>
      <c r="D39" s="10">
        <v>62</v>
      </c>
      <c r="E39" s="10">
        <v>66</v>
      </c>
      <c r="F39" s="10">
        <v>73</v>
      </c>
      <c r="G39" s="10">
        <v>73</v>
      </c>
    </row>
    <row r="40" spans="1:7" ht="9.75" customHeight="1">
      <c r="A40" s="98" t="s">
        <v>13</v>
      </c>
      <c r="B40" s="98"/>
      <c r="C40" s="82"/>
      <c r="D40" s="10">
        <v>84</v>
      </c>
      <c r="E40" s="10">
        <v>62</v>
      </c>
      <c r="F40" s="10">
        <v>65</v>
      </c>
      <c r="G40" s="10">
        <v>76</v>
      </c>
    </row>
    <row r="41" spans="1:7" ht="9.75" customHeight="1">
      <c r="A41" s="103" t="s">
        <v>43</v>
      </c>
      <c r="B41" s="103"/>
      <c r="C41" s="104"/>
      <c r="D41" s="10">
        <v>100</v>
      </c>
      <c r="E41" s="10">
        <v>120</v>
      </c>
      <c r="F41" s="10">
        <v>116</v>
      </c>
      <c r="G41" s="10">
        <v>111</v>
      </c>
    </row>
    <row r="42" spans="1:7" ht="9.75" customHeight="1">
      <c r="A42" s="98" t="s">
        <v>44</v>
      </c>
      <c r="B42" s="98"/>
      <c r="C42" s="82"/>
      <c r="D42" s="10">
        <v>114</v>
      </c>
      <c r="E42" s="10">
        <v>100</v>
      </c>
      <c r="F42" s="10">
        <v>118</v>
      </c>
      <c r="G42" s="10">
        <v>118</v>
      </c>
    </row>
    <row r="43" spans="1:7" ht="9.75" customHeight="1">
      <c r="A43" s="96" t="s">
        <v>45</v>
      </c>
      <c r="B43" s="96"/>
      <c r="C43" s="97"/>
      <c r="D43" s="40">
        <v>111</v>
      </c>
      <c r="E43" s="40">
        <v>114</v>
      </c>
      <c r="F43" s="40">
        <v>101</v>
      </c>
      <c r="G43" s="40">
        <v>118</v>
      </c>
    </row>
    <row r="44" ht="4.5" customHeight="1"/>
  </sheetData>
  <sheetProtection/>
  <mergeCells count="25">
    <mergeCell ref="A20:C20"/>
    <mergeCell ref="A21:B23"/>
    <mergeCell ref="A30:I30"/>
    <mergeCell ref="A28:B29"/>
    <mergeCell ref="A24:B25"/>
    <mergeCell ref="A26:B27"/>
    <mergeCell ref="A33:C33"/>
    <mergeCell ref="A34:C34"/>
    <mergeCell ref="A37:C37"/>
    <mergeCell ref="A36:C36"/>
    <mergeCell ref="A35:C35"/>
    <mergeCell ref="A41:C41"/>
    <mergeCell ref="A40:C40"/>
    <mergeCell ref="A39:C39"/>
    <mergeCell ref="A38:C38"/>
    <mergeCell ref="A43:C43"/>
    <mergeCell ref="A14:B15"/>
    <mergeCell ref="A16:B17"/>
    <mergeCell ref="A2:C2"/>
    <mergeCell ref="A3:B5"/>
    <mergeCell ref="A6:B7"/>
    <mergeCell ref="A8:B9"/>
    <mergeCell ref="A10:B11"/>
    <mergeCell ref="A12:B13"/>
    <mergeCell ref="A42:C42"/>
  </mergeCells>
  <printOptions horizontalCentered="1"/>
  <pageMargins left="0.2755905511811024" right="0.2755905511811024" top="0.3937007874015748" bottom="0.4724409448818898" header="0.2362204724409449" footer="0.2362204724409449"/>
  <pageSetup firstPageNumber="26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47"/>
  <sheetViews>
    <sheetView zoomScale="145" zoomScaleNormal="145" zoomScaleSheetLayoutView="115" zoomScalePageLayoutView="0" workbookViewId="0" topLeftCell="A1">
      <selection activeCell="J4" sqref="J4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7.625" style="9" customWidth="1"/>
    <col min="11" max="18" width="3.25390625" style="9" customWidth="1"/>
    <col min="19" max="16384" width="9.00390625" style="9" customWidth="1"/>
  </cols>
  <sheetData>
    <row r="1" spans="1:4" s="20" customFormat="1" ht="9.75" customHeight="1">
      <c r="A1" s="19" t="s">
        <v>46</v>
      </c>
      <c r="D1" s="21"/>
    </row>
    <row r="2" spans="1:9" ht="18.75" customHeight="1">
      <c r="A2" s="105" t="s">
        <v>34</v>
      </c>
      <c r="B2" s="106"/>
      <c r="C2" s="106"/>
      <c r="D2" s="46">
        <v>17</v>
      </c>
      <c r="E2" s="8">
        <v>22</v>
      </c>
      <c r="F2" s="8">
        <v>27</v>
      </c>
      <c r="G2" s="8">
        <v>30</v>
      </c>
      <c r="H2" s="8">
        <v>1</v>
      </c>
      <c r="I2" s="8">
        <v>2</v>
      </c>
    </row>
    <row r="3" spans="1:11" ht="9.75" customHeight="1">
      <c r="A3" s="98" t="s">
        <v>4</v>
      </c>
      <c r="B3" s="82"/>
      <c r="C3" s="31" t="s">
        <v>29</v>
      </c>
      <c r="D3" s="47">
        <v>154298</v>
      </c>
      <c r="E3" s="47">
        <v>147663</v>
      </c>
      <c r="F3" s="48">
        <f>F4+F5</f>
        <v>152338</v>
      </c>
      <c r="G3" s="10">
        <v>150609</v>
      </c>
      <c r="H3" s="10">
        <f>SUM(H4,H5)</f>
        <v>148236</v>
      </c>
      <c r="I3" s="10">
        <f>SUM(I4,I5)</f>
        <v>145827</v>
      </c>
      <c r="K3" s="22"/>
    </row>
    <row r="4" spans="1:11" ht="9.75" customHeight="1">
      <c r="A4" s="102"/>
      <c r="B4" s="84"/>
      <c r="C4" s="33" t="s">
        <v>27</v>
      </c>
      <c r="D4" s="49">
        <v>105811</v>
      </c>
      <c r="E4" s="49">
        <v>101648</v>
      </c>
      <c r="F4" s="50">
        <f>F6+F14</f>
        <v>103808</v>
      </c>
      <c r="G4" s="12">
        <v>102396</v>
      </c>
      <c r="H4" s="12">
        <f>SUM(H6,H14)</f>
        <v>100255</v>
      </c>
      <c r="I4" s="12">
        <f>SUM(I6,I14)</f>
        <v>98259</v>
      </c>
      <c r="K4" s="22"/>
    </row>
    <row r="5" spans="1:9" ht="9.75" customHeight="1">
      <c r="A5" s="99"/>
      <c r="B5" s="86"/>
      <c r="C5" s="32" t="s">
        <v>28</v>
      </c>
      <c r="D5" s="51">
        <v>48487</v>
      </c>
      <c r="E5" s="51">
        <v>46015</v>
      </c>
      <c r="F5" s="52">
        <f>F7</f>
        <v>48530</v>
      </c>
      <c r="G5" s="14">
        <v>48213</v>
      </c>
      <c r="H5" s="14">
        <v>47981</v>
      </c>
      <c r="I5" s="14">
        <f>I7</f>
        <v>47568</v>
      </c>
    </row>
    <row r="6" spans="1:10" ht="9.75" customHeight="1">
      <c r="A6" s="107" t="s">
        <v>17</v>
      </c>
      <c r="B6" s="82" t="s">
        <v>10</v>
      </c>
      <c r="C6" s="33" t="s">
        <v>27</v>
      </c>
      <c r="D6" s="49">
        <v>103343</v>
      </c>
      <c r="E6" s="49">
        <v>98182</v>
      </c>
      <c r="F6" s="50">
        <v>100707</v>
      </c>
      <c r="G6" s="12">
        <v>99665</v>
      </c>
      <c r="H6" s="12">
        <f>SUM(H8,H10,H12)</f>
        <v>97599</v>
      </c>
      <c r="I6" s="12">
        <v>95630</v>
      </c>
      <c r="J6" s="22"/>
    </row>
    <row r="7" spans="1:9" ht="9.75" customHeight="1">
      <c r="A7" s="108"/>
      <c r="B7" s="110"/>
      <c r="C7" s="33" t="s">
        <v>28</v>
      </c>
      <c r="D7" s="49">
        <v>48125</v>
      </c>
      <c r="E7" s="49">
        <v>46015</v>
      </c>
      <c r="F7" s="50">
        <v>48530</v>
      </c>
      <c r="G7" s="12">
        <v>48213</v>
      </c>
      <c r="H7" s="12">
        <v>47981</v>
      </c>
      <c r="I7" s="12">
        <f>I9+I11+I13</f>
        <v>47568</v>
      </c>
    </row>
    <row r="8" spans="1:9" ht="9.75" customHeight="1">
      <c r="A8" s="108"/>
      <c r="B8" s="82" t="s">
        <v>14</v>
      </c>
      <c r="C8" s="31" t="s">
        <v>27</v>
      </c>
      <c r="D8" s="47">
        <v>34363</v>
      </c>
      <c r="E8" s="47">
        <v>35034</v>
      </c>
      <c r="F8" s="48">
        <v>34273</v>
      </c>
      <c r="G8" s="10">
        <v>33466</v>
      </c>
      <c r="H8" s="10">
        <v>32424</v>
      </c>
      <c r="I8" s="10">
        <v>31870</v>
      </c>
    </row>
    <row r="9" spans="1:9" ht="9.75" customHeight="1">
      <c r="A9" s="108"/>
      <c r="B9" s="110"/>
      <c r="C9" s="33" t="s">
        <v>28</v>
      </c>
      <c r="D9" s="49">
        <v>15758</v>
      </c>
      <c r="E9" s="49">
        <v>16137</v>
      </c>
      <c r="F9" s="50">
        <v>16489</v>
      </c>
      <c r="G9" s="12">
        <v>16499</v>
      </c>
      <c r="H9" s="12">
        <v>16296</v>
      </c>
      <c r="I9" s="12">
        <v>15900</v>
      </c>
    </row>
    <row r="10" spans="1:9" ht="9.75" customHeight="1">
      <c r="A10" s="108"/>
      <c r="B10" s="82" t="s">
        <v>15</v>
      </c>
      <c r="C10" s="31" t="s">
        <v>27</v>
      </c>
      <c r="D10" s="47">
        <v>34728</v>
      </c>
      <c r="E10" s="47">
        <v>32276</v>
      </c>
      <c r="F10" s="48">
        <v>33803</v>
      </c>
      <c r="G10" s="10">
        <v>33278</v>
      </c>
      <c r="H10" s="10">
        <v>32696</v>
      </c>
      <c r="I10" s="10">
        <v>31729</v>
      </c>
    </row>
    <row r="11" spans="1:9" ht="9.75" customHeight="1">
      <c r="A11" s="108"/>
      <c r="B11" s="110"/>
      <c r="C11" s="32" t="s">
        <v>28</v>
      </c>
      <c r="D11" s="51">
        <v>16278</v>
      </c>
      <c r="E11" s="51">
        <v>15049</v>
      </c>
      <c r="F11" s="52">
        <v>16170</v>
      </c>
      <c r="G11" s="14">
        <v>15935</v>
      </c>
      <c r="H11" s="14">
        <v>16124</v>
      </c>
      <c r="I11" s="14">
        <v>15873</v>
      </c>
    </row>
    <row r="12" spans="1:9" ht="9.75" customHeight="1">
      <c r="A12" s="108"/>
      <c r="B12" s="82" t="s">
        <v>16</v>
      </c>
      <c r="C12" s="31" t="s">
        <v>27</v>
      </c>
      <c r="D12" s="47">
        <v>34252</v>
      </c>
      <c r="E12" s="47">
        <v>30872</v>
      </c>
      <c r="F12" s="48">
        <v>32631</v>
      </c>
      <c r="G12" s="10">
        <v>32921</v>
      </c>
      <c r="H12" s="10">
        <v>32479</v>
      </c>
      <c r="I12" s="10">
        <v>32031</v>
      </c>
    </row>
    <row r="13" spans="1:9" ht="9.75" customHeight="1">
      <c r="A13" s="109"/>
      <c r="B13" s="110"/>
      <c r="C13" s="32" t="s">
        <v>28</v>
      </c>
      <c r="D13" s="51">
        <v>16089</v>
      </c>
      <c r="E13" s="51">
        <v>14829</v>
      </c>
      <c r="F13" s="52">
        <v>15871</v>
      </c>
      <c r="G13" s="14">
        <v>15779</v>
      </c>
      <c r="H13" s="14">
        <v>15561</v>
      </c>
      <c r="I13" s="14">
        <v>15795</v>
      </c>
    </row>
    <row r="14" spans="1:10" ht="9.75" customHeight="1">
      <c r="A14" s="107" t="s">
        <v>18</v>
      </c>
      <c r="B14" s="82" t="s">
        <v>10</v>
      </c>
      <c r="C14" s="31" t="s">
        <v>27</v>
      </c>
      <c r="D14" s="47">
        <v>2647</v>
      </c>
      <c r="E14" s="47">
        <v>3466</v>
      </c>
      <c r="F14" s="50">
        <v>3101</v>
      </c>
      <c r="G14" s="12">
        <v>2731</v>
      </c>
      <c r="H14" s="12">
        <f>SUM(H16,H18,H20,H22)</f>
        <v>2656</v>
      </c>
      <c r="I14" s="12">
        <f>SUM(I16,I18,I20,I22)</f>
        <v>2629</v>
      </c>
      <c r="J14" s="22"/>
    </row>
    <row r="15" spans="1:10" ht="9.75" customHeight="1">
      <c r="A15" s="108"/>
      <c r="B15" s="110"/>
      <c r="C15" s="32" t="s">
        <v>28</v>
      </c>
      <c r="D15" s="51">
        <v>362</v>
      </c>
      <c r="E15" s="69" t="s">
        <v>33</v>
      </c>
      <c r="F15" s="70" t="s">
        <v>41</v>
      </c>
      <c r="G15" s="70" t="s">
        <v>41</v>
      </c>
      <c r="H15" s="70" t="s">
        <v>41</v>
      </c>
      <c r="I15" s="70" t="s">
        <v>41</v>
      </c>
      <c r="J15" s="22"/>
    </row>
    <row r="16" spans="1:10" ht="9.75" customHeight="1">
      <c r="A16" s="108"/>
      <c r="B16" s="82" t="s">
        <v>14</v>
      </c>
      <c r="C16" s="33" t="s">
        <v>27</v>
      </c>
      <c r="D16" s="49">
        <v>977</v>
      </c>
      <c r="E16" s="49">
        <v>1252</v>
      </c>
      <c r="F16" s="50">
        <v>908</v>
      </c>
      <c r="G16" s="12">
        <v>821</v>
      </c>
      <c r="H16" s="12">
        <v>785</v>
      </c>
      <c r="I16" s="12">
        <v>814</v>
      </c>
      <c r="J16" s="22"/>
    </row>
    <row r="17" spans="1:10" ht="9.75" customHeight="1">
      <c r="A17" s="108"/>
      <c r="B17" s="110"/>
      <c r="C17" s="33" t="s">
        <v>28</v>
      </c>
      <c r="D17" s="49">
        <v>161</v>
      </c>
      <c r="E17" s="71" t="s">
        <v>33</v>
      </c>
      <c r="F17" s="72" t="s">
        <v>41</v>
      </c>
      <c r="G17" s="72" t="s">
        <v>41</v>
      </c>
      <c r="H17" s="72" t="s">
        <v>41</v>
      </c>
      <c r="I17" s="72" t="s">
        <v>41</v>
      </c>
      <c r="J17" s="22"/>
    </row>
    <row r="18" spans="1:10" ht="9.75" customHeight="1">
      <c r="A18" s="108"/>
      <c r="B18" s="82" t="s">
        <v>15</v>
      </c>
      <c r="C18" s="31" t="s">
        <v>27</v>
      </c>
      <c r="D18" s="47">
        <v>639</v>
      </c>
      <c r="E18" s="47">
        <v>996</v>
      </c>
      <c r="F18" s="48">
        <v>852</v>
      </c>
      <c r="G18" s="10">
        <v>824</v>
      </c>
      <c r="H18" s="10">
        <v>759</v>
      </c>
      <c r="I18" s="10">
        <v>726</v>
      </c>
      <c r="J18" s="22"/>
    </row>
    <row r="19" spans="1:10" ht="9.75" customHeight="1">
      <c r="A19" s="108"/>
      <c r="B19" s="110"/>
      <c r="C19" s="32" t="s">
        <v>28</v>
      </c>
      <c r="D19" s="51">
        <v>85</v>
      </c>
      <c r="E19" s="69" t="s">
        <v>33</v>
      </c>
      <c r="F19" s="70" t="s">
        <v>41</v>
      </c>
      <c r="G19" s="70" t="s">
        <v>41</v>
      </c>
      <c r="H19" s="70" t="s">
        <v>41</v>
      </c>
      <c r="I19" s="70" t="s">
        <v>41</v>
      </c>
      <c r="J19" s="22"/>
    </row>
    <row r="20" spans="1:10" ht="9.75" customHeight="1">
      <c r="A20" s="108"/>
      <c r="B20" s="82" t="s">
        <v>16</v>
      </c>
      <c r="C20" s="31" t="s">
        <v>27</v>
      </c>
      <c r="D20" s="47">
        <v>519</v>
      </c>
      <c r="E20" s="47">
        <v>764</v>
      </c>
      <c r="F20" s="48">
        <v>765</v>
      </c>
      <c r="G20" s="10">
        <v>704</v>
      </c>
      <c r="H20" s="10">
        <v>719</v>
      </c>
      <c r="I20" s="10">
        <v>676</v>
      </c>
      <c r="J20" s="22"/>
    </row>
    <row r="21" spans="1:10" ht="9.75" customHeight="1">
      <c r="A21" s="108"/>
      <c r="B21" s="110"/>
      <c r="C21" s="32" t="s">
        <v>28</v>
      </c>
      <c r="D21" s="51">
        <v>116</v>
      </c>
      <c r="E21" s="69" t="s">
        <v>33</v>
      </c>
      <c r="F21" s="70" t="s">
        <v>41</v>
      </c>
      <c r="G21" s="70" t="s">
        <v>41</v>
      </c>
      <c r="H21" s="70" t="s">
        <v>41</v>
      </c>
      <c r="I21" s="70" t="s">
        <v>41</v>
      </c>
      <c r="J21" s="22"/>
    </row>
    <row r="22" spans="1:10" ht="9.75" customHeight="1">
      <c r="A22" s="108"/>
      <c r="B22" s="104" t="s">
        <v>19</v>
      </c>
      <c r="C22" s="31" t="s">
        <v>27</v>
      </c>
      <c r="D22" s="47">
        <v>512</v>
      </c>
      <c r="E22" s="47">
        <v>454</v>
      </c>
      <c r="F22" s="48">
        <v>576</v>
      </c>
      <c r="G22" s="10">
        <v>382</v>
      </c>
      <c r="H22" s="10">
        <v>393</v>
      </c>
      <c r="I22" s="10">
        <v>413</v>
      </c>
      <c r="J22" s="22"/>
    </row>
    <row r="23" spans="1:10" ht="9.75" customHeight="1">
      <c r="A23" s="124"/>
      <c r="B23" s="125"/>
      <c r="C23" s="15" t="s">
        <v>28</v>
      </c>
      <c r="D23" s="73" t="s">
        <v>41</v>
      </c>
      <c r="E23" s="73" t="s">
        <v>33</v>
      </c>
      <c r="F23" s="74" t="s">
        <v>41</v>
      </c>
      <c r="G23" s="74" t="s">
        <v>41</v>
      </c>
      <c r="H23" s="74" t="s">
        <v>41</v>
      </c>
      <c r="I23" s="74" t="s">
        <v>41</v>
      </c>
      <c r="J23" s="22"/>
    </row>
    <row r="24" spans="1:9" ht="4.5" customHeight="1">
      <c r="A24" s="30"/>
      <c r="B24" s="37"/>
      <c r="C24" s="35"/>
      <c r="D24" s="26"/>
      <c r="E24" s="26"/>
      <c r="F24" s="26"/>
      <c r="G24" s="26"/>
      <c r="H24" s="26"/>
      <c r="I24" s="26"/>
    </row>
    <row r="25" spans="1:9" s="20" customFormat="1" ht="9.75" customHeight="1">
      <c r="A25" s="19" t="s">
        <v>47</v>
      </c>
      <c r="B25" s="2"/>
      <c r="C25" s="2"/>
      <c r="D25" s="2"/>
      <c r="E25" s="2"/>
      <c r="F25" s="2"/>
      <c r="G25" s="3"/>
      <c r="H25" s="23"/>
      <c r="I25" s="24"/>
    </row>
    <row r="26" spans="1:9" ht="18.75" customHeight="1">
      <c r="A26" s="94" t="s">
        <v>34</v>
      </c>
      <c r="B26" s="95"/>
      <c r="C26" s="95"/>
      <c r="D26" s="46">
        <v>17</v>
      </c>
      <c r="E26" s="75">
        <v>22</v>
      </c>
      <c r="F26" s="8">
        <v>27</v>
      </c>
      <c r="G26" s="8">
        <v>30</v>
      </c>
      <c r="H26" s="8">
        <v>1</v>
      </c>
      <c r="I26" s="8">
        <v>2</v>
      </c>
    </row>
    <row r="27" spans="1:9" ht="9.75" customHeight="1">
      <c r="A27" s="116" t="s">
        <v>20</v>
      </c>
      <c r="B27" s="117"/>
      <c r="C27" s="118"/>
      <c r="D27" s="76">
        <v>20</v>
      </c>
      <c r="E27" s="47">
        <v>58</v>
      </c>
      <c r="F27" s="77">
        <v>73</v>
      </c>
      <c r="G27" s="10">
        <v>54</v>
      </c>
      <c r="H27" s="10">
        <v>56</v>
      </c>
      <c r="I27" s="10">
        <v>50</v>
      </c>
    </row>
    <row r="28" spans="1:9" ht="9.75" customHeight="1">
      <c r="A28" s="98" t="s">
        <v>26</v>
      </c>
      <c r="B28" s="119"/>
      <c r="C28" s="36" t="s">
        <v>29</v>
      </c>
      <c r="D28" s="76">
        <v>28</v>
      </c>
      <c r="E28" s="76">
        <v>1677</v>
      </c>
      <c r="F28" s="78">
        <v>1715</v>
      </c>
      <c r="G28" s="39">
        <v>1982</v>
      </c>
      <c r="H28" s="39">
        <f>SUM(H29:H34)</f>
        <v>2023</v>
      </c>
      <c r="I28" s="39">
        <f>SUM(I29:I34)</f>
        <v>2143</v>
      </c>
    </row>
    <row r="29" spans="1:10" ht="9.75" customHeight="1">
      <c r="A29" s="120"/>
      <c r="B29" s="121"/>
      <c r="C29" s="36" t="s">
        <v>14</v>
      </c>
      <c r="D29" s="76">
        <v>3</v>
      </c>
      <c r="E29" s="49">
        <v>253</v>
      </c>
      <c r="F29" s="79">
        <v>278</v>
      </c>
      <c r="G29" s="12">
        <v>351</v>
      </c>
      <c r="H29" s="12">
        <v>348</v>
      </c>
      <c r="I29" s="12">
        <v>378</v>
      </c>
      <c r="J29" s="22"/>
    </row>
    <row r="30" spans="1:9" ht="9.75" customHeight="1">
      <c r="A30" s="120"/>
      <c r="B30" s="121"/>
      <c r="C30" s="36" t="s">
        <v>15</v>
      </c>
      <c r="D30" s="76">
        <v>9</v>
      </c>
      <c r="E30" s="76">
        <v>290</v>
      </c>
      <c r="F30" s="78">
        <v>281</v>
      </c>
      <c r="G30" s="39">
        <v>358</v>
      </c>
      <c r="H30" s="39">
        <v>352</v>
      </c>
      <c r="I30" s="39">
        <v>356</v>
      </c>
    </row>
    <row r="31" spans="1:9" ht="9.75" customHeight="1">
      <c r="A31" s="120"/>
      <c r="B31" s="121"/>
      <c r="C31" s="36" t="s">
        <v>16</v>
      </c>
      <c r="D31" s="76">
        <v>3</v>
      </c>
      <c r="E31" s="49">
        <v>312</v>
      </c>
      <c r="F31" s="79">
        <v>312</v>
      </c>
      <c r="G31" s="12">
        <v>348</v>
      </c>
      <c r="H31" s="12">
        <v>359</v>
      </c>
      <c r="I31" s="12">
        <v>355</v>
      </c>
    </row>
    <row r="32" spans="1:9" ht="9.75" customHeight="1">
      <c r="A32" s="120"/>
      <c r="B32" s="121"/>
      <c r="C32" s="36" t="s">
        <v>19</v>
      </c>
      <c r="D32" s="76">
        <v>2</v>
      </c>
      <c r="E32" s="76">
        <v>271</v>
      </c>
      <c r="F32" s="78">
        <v>297</v>
      </c>
      <c r="G32" s="39">
        <v>302</v>
      </c>
      <c r="H32" s="39">
        <v>356</v>
      </c>
      <c r="I32" s="39">
        <v>358</v>
      </c>
    </row>
    <row r="33" spans="1:9" ht="9.75" customHeight="1">
      <c r="A33" s="120"/>
      <c r="B33" s="121"/>
      <c r="C33" s="36" t="s">
        <v>21</v>
      </c>
      <c r="D33" s="76">
        <v>8</v>
      </c>
      <c r="E33" s="49">
        <v>264</v>
      </c>
      <c r="F33" s="79">
        <v>282</v>
      </c>
      <c r="G33" s="12">
        <v>294</v>
      </c>
      <c r="H33" s="12">
        <v>309</v>
      </c>
      <c r="I33" s="12">
        <v>374</v>
      </c>
    </row>
    <row r="34" spans="1:9" ht="9.75" customHeight="1">
      <c r="A34" s="122"/>
      <c r="B34" s="110"/>
      <c r="C34" s="36" t="s">
        <v>22</v>
      </c>
      <c r="D34" s="76">
        <v>3</v>
      </c>
      <c r="E34" s="76">
        <v>287</v>
      </c>
      <c r="F34" s="78">
        <v>265</v>
      </c>
      <c r="G34" s="39">
        <v>329</v>
      </c>
      <c r="H34" s="39">
        <v>299</v>
      </c>
      <c r="I34" s="39">
        <v>322</v>
      </c>
    </row>
    <row r="35" spans="1:9" ht="9.75" customHeight="1">
      <c r="A35" s="98" t="s">
        <v>23</v>
      </c>
      <c r="B35" s="119"/>
      <c r="C35" s="36" t="s">
        <v>29</v>
      </c>
      <c r="D35" s="76">
        <v>18</v>
      </c>
      <c r="E35" s="49">
        <v>1111</v>
      </c>
      <c r="F35" s="79">
        <v>1225</v>
      </c>
      <c r="G35" s="12">
        <v>1231</v>
      </c>
      <c r="H35" s="12">
        <f>SUM(H36:H38)</f>
        <v>1294</v>
      </c>
      <c r="I35" s="12">
        <f>SUM(I36:I38)</f>
        <v>1341</v>
      </c>
    </row>
    <row r="36" spans="1:9" ht="9.75" customHeight="1">
      <c r="A36" s="120"/>
      <c r="B36" s="121"/>
      <c r="C36" s="36" t="s">
        <v>14</v>
      </c>
      <c r="D36" s="76">
        <v>2</v>
      </c>
      <c r="E36" s="76">
        <v>366</v>
      </c>
      <c r="F36" s="78">
        <v>410</v>
      </c>
      <c r="G36" s="39">
        <v>420</v>
      </c>
      <c r="H36" s="39">
        <v>455</v>
      </c>
      <c r="I36" s="39">
        <v>443</v>
      </c>
    </row>
    <row r="37" spans="1:9" ht="9.75" customHeight="1">
      <c r="A37" s="120"/>
      <c r="B37" s="121"/>
      <c r="C37" s="36" t="s">
        <v>15</v>
      </c>
      <c r="D37" s="76">
        <v>5</v>
      </c>
      <c r="E37" s="49">
        <v>347</v>
      </c>
      <c r="F37" s="79">
        <v>430</v>
      </c>
      <c r="G37" s="12">
        <v>410</v>
      </c>
      <c r="H37" s="12">
        <v>431</v>
      </c>
      <c r="I37" s="12">
        <v>464</v>
      </c>
    </row>
    <row r="38" spans="1:9" ht="9.75" customHeight="1">
      <c r="A38" s="122"/>
      <c r="B38" s="110"/>
      <c r="C38" s="36" t="s">
        <v>16</v>
      </c>
      <c r="D38" s="76">
        <v>11</v>
      </c>
      <c r="E38" s="76">
        <v>398</v>
      </c>
      <c r="F38" s="78">
        <v>385</v>
      </c>
      <c r="G38" s="39">
        <v>401</v>
      </c>
      <c r="H38" s="39">
        <v>408</v>
      </c>
      <c r="I38" s="39">
        <v>434</v>
      </c>
    </row>
    <row r="39" spans="1:10" ht="9.75" customHeight="1">
      <c r="A39" s="113" t="s">
        <v>24</v>
      </c>
      <c r="B39" s="103" t="s">
        <v>10</v>
      </c>
      <c r="C39" s="118"/>
      <c r="D39" s="76">
        <v>58</v>
      </c>
      <c r="E39" s="49">
        <v>2491</v>
      </c>
      <c r="F39" s="79">
        <v>3104</v>
      </c>
      <c r="G39" s="12">
        <v>3137</v>
      </c>
      <c r="H39" s="12">
        <f>SUM(H40:H45)</f>
        <v>3100</v>
      </c>
      <c r="I39" s="12">
        <f>SUM(I40:I45)</f>
        <v>3153</v>
      </c>
      <c r="J39" s="22"/>
    </row>
    <row r="40" spans="1:9" ht="9.75" customHeight="1">
      <c r="A40" s="114"/>
      <c r="B40" s="123" t="s">
        <v>25</v>
      </c>
      <c r="C40" s="36" t="s">
        <v>14</v>
      </c>
      <c r="D40" s="76">
        <v>3</v>
      </c>
      <c r="E40" s="76">
        <v>925</v>
      </c>
      <c r="F40" s="78">
        <v>1069</v>
      </c>
      <c r="G40" s="39">
        <v>1075</v>
      </c>
      <c r="H40" s="39">
        <v>1008</v>
      </c>
      <c r="I40" s="39">
        <v>1047</v>
      </c>
    </row>
    <row r="41" spans="1:9" ht="9.75" customHeight="1">
      <c r="A41" s="114"/>
      <c r="B41" s="123"/>
      <c r="C41" s="36" t="s">
        <v>15</v>
      </c>
      <c r="D41" s="76">
        <v>8</v>
      </c>
      <c r="E41" s="49">
        <v>767</v>
      </c>
      <c r="F41" s="79">
        <v>1046</v>
      </c>
      <c r="G41" s="12">
        <v>1005</v>
      </c>
      <c r="H41" s="12">
        <v>1071</v>
      </c>
      <c r="I41" s="12">
        <v>1011</v>
      </c>
    </row>
    <row r="42" spans="1:9" ht="9.75" customHeight="1">
      <c r="A42" s="114"/>
      <c r="B42" s="123"/>
      <c r="C42" s="36" t="s">
        <v>16</v>
      </c>
      <c r="D42" s="76">
        <v>7</v>
      </c>
      <c r="E42" s="76">
        <v>765</v>
      </c>
      <c r="F42" s="78">
        <v>954</v>
      </c>
      <c r="G42" s="39">
        <v>1037</v>
      </c>
      <c r="H42" s="39">
        <v>998</v>
      </c>
      <c r="I42" s="39">
        <v>1067</v>
      </c>
    </row>
    <row r="43" spans="1:9" ht="9.75" customHeight="1">
      <c r="A43" s="114"/>
      <c r="B43" s="111" t="s">
        <v>11</v>
      </c>
      <c r="C43" s="36" t="s">
        <v>14</v>
      </c>
      <c r="D43" s="76">
        <v>12</v>
      </c>
      <c r="E43" s="49">
        <v>20</v>
      </c>
      <c r="F43" s="79">
        <v>11</v>
      </c>
      <c r="G43" s="12">
        <v>6</v>
      </c>
      <c r="H43" s="12">
        <v>12</v>
      </c>
      <c r="I43" s="12">
        <v>13</v>
      </c>
    </row>
    <row r="44" spans="1:9" ht="9.75" customHeight="1">
      <c r="A44" s="114"/>
      <c r="B44" s="111"/>
      <c r="C44" s="36" t="s">
        <v>15</v>
      </c>
      <c r="D44" s="76">
        <v>13</v>
      </c>
      <c r="E44" s="76">
        <v>10</v>
      </c>
      <c r="F44" s="78">
        <v>15</v>
      </c>
      <c r="G44" s="39">
        <v>7</v>
      </c>
      <c r="H44" s="39">
        <v>5</v>
      </c>
      <c r="I44" s="39">
        <v>11</v>
      </c>
    </row>
    <row r="45" spans="1:9" ht="9.75" customHeight="1">
      <c r="A45" s="115"/>
      <c r="B45" s="112"/>
      <c r="C45" s="34" t="s">
        <v>16</v>
      </c>
      <c r="D45" s="80">
        <v>15</v>
      </c>
      <c r="E45" s="80">
        <v>4</v>
      </c>
      <c r="F45" s="81">
        <v>9</v>
      </c>
      <c r="G45" s="40">
        <v>7</v>
      </c>
      <c r="H45" s="40">
        <v>6</v>
      </c>
      <c r="I45" s="40">
        <v>4</v>
      </c>
    </row>
    <row r="46" ht="4.5" customHeight="1"/>
    <row r="47" ht="10.5">
      <c r="H47" s="22"/>
    </row>
  </sheetData>
  <sheetProtection/>
  <mergeCells count="21">
    <mergeCell ref="A14:A23"/>
    <mergeCell ref="B14:B15"/>
    <mergeCell ref="B10:B11"/>
    <mergeCell ref="A26:C26"/>
    <mergeCell ref="B22:B23"/>
    <mergeCell ref="B20:B21"/>
    <mergeCell ref="B16:B17"/>
    <mergeCell ref="B18:B19"/>
    <mergeCell ref="B43:B45"/>
    <mergeCell ref="A39:A45"/>
    <mergeCell ref="A27:C27"/>
    <mergeCell ref="B39:C39"/>
    <mergeCell ref="A28:B34"/>
    <mergeCell ref="B40:B42"/>
    <mergeCell ref="A35:B38"/>
    <mergeCell ref="A2:C2"/>
    <mergeCell ref="A3:B5"/>
    <mergeCell ref="A6:A13"/>
    <mergeCell ref="B6:B7"/>
    <mergeCell ref="B8:B9"/>
    <mergeCell ref="B12:B13"/>
  </mergeCells>
  <printOptions horizontalCentered="1"/>
  <pageMargins left="0.2755905511811024" right="0.2755905511811024" top="0.3937007874015748" bottom="0.4724409448818898" header="0.31496062992125984" footer="0.2362204724409449"/>
  <pageSetup firstPageNumber="27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2020-12-03T01:35:49Z</cp:lastPrinted>
  <dcterms:created xsi:type="dcterms:W3CDTF">2007-02-22T08:07:55Z</dcterms:created>
  <dcterms:modified xsi:type="dcterms:W3CDTF">2020-12-03T01:36:00Z</dcterms:modified>
  <cp:category/>
  <cp:version/>
  <cp:contentType/>
  <cp:contentStatus/>
</cp:coreProperties>
</file>