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202300"/>
  <xr:revisionPtr revIDLastSave="0" documentId="13_ncr:1_{5337BF11-8C37-4105-955C-CE95DE6FBCF4}" xr6:coauthVersionLast="47" xr6:coauthVersionMax="47" xr10:uidLastSave="{00000000-0000-0000-0000-000000000000}"/>
  <bookViews>
    <workbookView xWindow="-120" yWindow="-120" windowWidth="29040" windowHeight="15720" activeTab="1" xr2:uid="{221C34AB-ACD8-454F-8DE7-356D9D9140D4}"/>
  </bookViews>
  <sheets>
    <sheet name="活用方法" sheetId="15" r:id="rId1"/>
    <sheet name="集計シート≪編集不可≫" sheetId="3" r:id="rId2"/>
    <sheet name="回答シート①" sheetId="1" r:id="rId3"/>
    <sheet name="回答シート②" sheetId="4" r:id="rId4"/>
    <sheet name="回答シート③" sheetId="11" r:id="rId5"/>
    <sheet name="回答シート④" sheetId="12" r:id="rId6"/>
    <sheet name="回答シート⑤" sheetId="10" r:id="rId7"/>
    <sheet name="回答シート⑥" sheetId="6" r:id="rId8"/>
    <sheet name="回答シート⑦" sheetId="9" r:id="rId9"/>
    <sheet name="回答シート⑧" sheetId="5" r:id="rId10"/>
    <sheet name="回答シート⑨" sheetId="7" r:id="rId11"/>
    <sheet name="回答シート⑩" sheetId="8" r:id="rId12"/>
    <sheet name="回答シート⑪" sheetId="13" r:id="rId13"/>
    <sheet name="回答シート⑫" sheetId="14" r:id="rId14"/>
    <sheet name="こころさわやかに" sheetId="16" r:id="rId15"/>
  </sheets>
  <definedNames>
    <definedName name="_xlnm.Print_Area" localSheetId="14">こころさわやかに!$A$1:$H$39</definedName>
    <definedName name="_xlnm.Print_Area" localSheetId="2">回答シート①!$A$1:$C$49</definedName>
    <definedName name="_xlnm.Print_Area" localSheetId="3">回答シート②!$A$1:$C$49</definedName>
    <definedName name="_xlnm.Print_Area" localSheetId="4">回答シート③!$A$1:$C$49</definedName>
    <definedName name="_xlnm.Print_Area" localSheetId="5">回答シート④!$A$1:$C$49</definedName>
    <definedName name="_xlnm.Print_Area" localSheetId="6">回答シート⑤!$A$1:$C$49</definedName>
    <definedName name="_xlnm.Print_Area" localSheetId="7">回答シート⑥!$A$1:$C$49</definedName>
    <definedName name="_xlnm.Print_Area" localSheetId="8">回答シート⑦!$A$1:$C$49</definedName>
    <definedName name="_xlnm.Print_Area" localSheetId="9">回答シート⑧!$A$1:$C$49</definedName>
    <definedName name="_xlnm.Print_Area" localSheetId="10">回答シート⑨!$A$1:$C$49</definedName>
    <definedName name="_xlnm.Print_Area" localSheetId="11">回答シート⑩!$A$1:$C$49</definedName>
    <definedName name="_xlnm.Print_Area" localSheetId="12">回答シート⑪!$A$1:$C$49</definedName>
    <definedName name="_xlnm.Print_Area" localSheetId="13">回答シート⑫!$A$1:$C$49</definedName>
    <definedName name="_xlnm.Print_Area" localSheetId="1">集計シート≪編集不可≫!$A$1:$AJ$43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C38" i="4"/>
  <c r="C38" i="11"/>
  <c r="C38" i="12"/>
  <c r="C38" i="10"/>
  <c r="C38" i="6"/>
  <c r="C38" i="9"/>
  <c r="C38" i="5"/>
  <c r="C38" i="7"/>
  <c r="C38" i="8"/>
  <c r="C38" i="13"/>
  <c r="C38" i="14"/>
  <c r="C38" i="1"/>
  <c r="B7" i="3"/>
  <c r="B6" i="3" l="1"/>
  <c r="AJ6" i="3"/>
  <c r="AJ17" i="3"/>
  <c r="AJ16" i="3"/>
  <c r="AJ15" i="3"/>
  <c r="AJ14" i="3"/>
  <c r="AJ13" i="3"/>
  <c r="AJ12" i="3"/>
  <c r="AJ11" i="3"/>
  <c r="AJ10" i="3"/>
  <c r="AJ9" i="3"/>
  <c r="AJ8" i="3"/>
  <c r="AJ7" i="3"/>
  <c r="AI17" i="3"/>
  <c r="AI16" i="3"/>
  <c r="AI15" i="3"/>
  <c r="AI14" i="3"/>
  <c r="AI13" i="3"/>
  <c r="AI12" i="3"/>
  <c r="AI11" i="3"/>
  <c r="AI10" i="3"/>
  <c r="AI9" i="3"/>
  <c r="AI8" i="3"/>
  <c r="AI7" i="3"/>
  <c r="AI6" i="3"/>
  <c r="B17" i="3"/>
  <c r="B16" i="3"/>
  <c r="B15" i="3"/>
  <c r="B14" i="3"/>
  <c r="B13" i="3"/>
  <c r="B12" i="3"/>
  <c r="B11" i="3"/>
  <c r="B10" i="3"/>
  <c r="B9" i="3"/>
  <c r="O16" i="3"/>
  <c r="U16" i="3"/>
  <c r="AC16" i="3"/>
  <c r="S15" i="3"/>
  <c r="T15" i="3"/>
  <c r="W13" i="3"/>
  <c r="I11" i="3"/>
  <c r="J10" i="3"/>
  <c r="Z10" i="3"/>
  <c r="N8" i="3"/>
  <c r="U8" i="3"/>
  <c r="W7" i="3"/>
  <c r="X6" i="3"/>
  <c r="B8" i="3"/>
  <c r="C3" i="3"/>
  <c r="A41" i="14"/>
  <c r="AH17" i="3" s="1"/>
  <c r="I10" i="14"/>
  <c r="L17" i="3"/>
  <c r="AL8" i="14"/>
  <c r="AL9" i="14" s="1"/>
  <c r="AF17" i="3" s="1"/>
  <c r="AK8" i="14"/>
  <c r="AJ8" i="14"/>
  <c r="AI8" i="14"/>
  <c r="AH8" i="14"/>
  <c r="AH9" i="14" s="1"/>
  <c r="AB17" i="3" s="1"/>
  <c r="AG8" i="14"/>
  <c r="AF8" i="14"/>
  <c r="AF9" i="14" s="1"/>
  <c r="Z17" i="3" s="1"/>
  <c r="AE8" i="14"/>
  <c r="AE9" i="14" s="1"/>
  <c r="Y17" i="3" s="1"/>
  <c r="AD8" i="14"/>
  <c r="AD9" i="14" s="1"/>
  <c r="X17" i="3" s="1"/>
  <c r="AC8" i="14"/>
  <c r="AB8" i="14"/>
  <c r="AA8" i="14"/>
  <c r="Z8" i="14"/>
  <c r="Y8" i="14"/>
  <c r="X8" i="14"/>
  <c r="W8" i="14"/>
  <c r="V8" i="14"/>
  <c r="U8" i="14"/>
  <c r="T8" i="14"/>
  <c r="S8" i="14"/>
  <c r="R8" i="14"/>
  <c r="R9" i="14" s="1"/>
  <c r="Q8" i="14"/>
  <c r="P8" i="14"/>
  <c r="O8" i="14"/>
  <c r="N8" i="14"/>
  <c r="M8" i="14"/>
  <c r="L8" i="14"/>
  <c r="K8" i="14"/>
  <c r="J8" i="14"/>
  <c r="I8" i="14"/>
  <c r="B3" i="14"/>
  <c r="A41" i="13"/>
  <c r="AH16" i="3" s="1"/>
  <c r="I10" i="13"/>
  <c r="AL8" i="13"/>
  <c r="AL9" i="13" s="1"/>
  <c r="AF16" i="3" s="1"/>
  <c r="AK8" i="13"/>
  <c r="AK9" i="13" s="1"/>
  <c r="AE16" i="3" s="1"/>
  <c r="AJ8" i="13"/>
  <c r="AJ9" i="13" s="1"/>
  <c r="AD16" i="3" s="1"/>
  <c r="AI8" i="13"/>
  <c r="AI9" i="13" s="1"/>
  <c r="AH8" i="13"/>
  <c r="AG8" i="13"/>
  <c r="AF8" i="13"/>
  <c r="AE8" i="13"/>
  <c r="AD8" i="13"/>
  <c r="AD9" i="13" s="1"/>
  <c r="X16" i="3" s="1"/>
  <c r="AC8" i="13"/>
  <c r="AC9" i="13" s="1"/>
  <c r="W16" i="3" s="1"/>
  <c r="AB8" i="13"/>
  <c r="AB9" i="13" s="1"/>
  <c r="V16" i="3" s="1"/>
  <c r="AA8" i="13"/>
  <c r="AA9" i="13" s="1"/>
  <c r="Z8" i="13"/>
  <c r="Y8" i="13"/>
  <c r="X8" i="13"/>
  <c r="W8" i="13"/>
  <c r="V8" i="13"/>
  <c r="U8" i="13"/>
  <c r="U9" i="13" s="1"/>
  <c r="T8" i="13"/>
  <c r="T9" i="13" s="1"/>
  <c r="N16" i="3" s="1"/>
  <c r="S8" i="13"/>
  <c r="S9" i="13" s="1"/>
  <c r="M16" i="3" s="1"/>
  <c r="R8" i="13"/>
  <c r="Q8" i="13"/>
  <c r="P8" i="13"/>
  <c r="O8" i="13"/>
  <c r="N8" i="13"/>
  <c r="M8" i="13"/>
  <c r="L8" i="13"/>
  <c r="K8" i="13"/>
  <c r="J8" i="13"/>
  <c r="I8" i="13"/>
  <c r="B3" i="13"/>
  <c r="A41" i="12"/>
  <c r="AH9" i="3" s="1"/>
  <c r="I10" i="12"/>
  <c r="AB9" i="3"/>
  <c r="Q9" i="3"/>
  <c r="N9" i="3"/>
  <c r="AL8" i="12"/>
  <c r="AK8" i="12"/>
  <c r="AJ8" i="12"/>
  <c r="AJ9" i="12" s="1"/>
  <c r="AD9" i="3" s="1"/>
  <c r="AI8" i="12"/>
  <c r="AH8" i="12"/>
  <c r="AH9" i="12" s="1"/>
  <c r="AG8" i="12"/>
  <c r="AG9" i="12" s="1"/>
  <c r="AA9" i="3" s="1"/>
  <c r="AF8" i="12"/>
  <c r="AE8" i="12"/>
  <c r="AD8" i="12"/>
  <c r="AC8" i="12"/>
  <c r="AC9" i="12" s="1"/>
  <c r="W9" i="3" s="1"/>
  <c r="AB8" i="12"/>
  <c r="AA8" i="12"/>
  <c r="Z8" i="12"/>
  <c r="Y8" i="12"/>
  <c r="Y9" i="12" s="1"/>
  <c r="S9" i="3" s="1"/>
  <c r="X8" i="12"/>
  <c r="W8" i="12"/>
  <c r="W9" i="12" s="1"/>
  <c r="V8" i="12"/>
  <c r="U8" i="12"/>
  <c r="T8" i="12"/>
  <c r="T9" i="12" s="1"/>
  <c r="S8" i="12"/>
  <c r="S9" i="12" s="1"/>
  <c r="M9" i="3" s="1"/>
  <c r="R8" i="12"/>
  <c r="Q8" i="12"/>
  <c r="Q9" i="12" s="1"/>
  <c r="K9" i="3" s="1"/>
  <c r="P8" i="12"/>
  <c r="O8" i="12"/>
  <c r="N8" i="12"/>
  <c r="M8" i="12"/>
  <c r="L8" i="12"/>
  <c r="K8" i="12"/>
  <c r="J8" i="12"/>
  <c r="I8" i="12"/>
  <c r="B3" i="12"/>
  <c r="A41" i="11"/>
  <c r="AH8" i="3" s="1"/>
  <c r="I10" i="11"/>
  <c r="Y8" i="3"/>
  <c r="P8" i="3"/>
  <c r="M8" i="3"/>
  <c r="AL8" i="11"/>
  <c r="AL9" i="11" s="1"/>
  <c r="AF8" i="3" s="1"/>
  <c r="AK8" i="11"/>
  <c r="AJ8" i="11"/>
  <c r="AI8" i="11"/>
  <c r="AH8" i="11"/>
  <c r="AH9" i="11" s="1"/>
  <c r="AB8" i="3" s="1"/>
  <c r="AG8" i="11"/>
  <c r="AF8" i="11"/>
  <c r="AF9" i="11" s="1"/>
  <c r="Z8" i="3" s="1"/>
  <c r="AE8" i="11"/>
  <c r="AE9" i="11" s="1"/>
  <c r="AD8" i="11"/>
  <c r="AD9" i="11" s="1"/>
  <c r="X8" i="3" s="1"/>
  <c r="AC8" i="11"/>
  <c r="AB8" i="11"/>
  <c r="AA8" i="11"/>
  <c r="AA9" i="11" s="1"/>
  <c r="Z8" i="11"/>
  <c r="Y8" i="11"/>
  <c r="X8" i="11"/>
  <c r="X9" i="11" s="1"/>
  <c r="R8" i="3" s="1"/>
  <c r="W8" i="11"/>
  <c r="W9" i="11" s="1"/>
  <c r="Q8" i="3" s="1"/>
  <c r="V8" i="11"/>
  <c r="V9" i="11" s="1"/>
  <c r="U8" i="11"/>
  <c r="T8" i="11"/>
  <c r="T9" i="11" s="1"/>
  <c r="S8" i="11"/>
  <c r="S9" i="11" s="1"/>
  <c r="R8" i="11"/>
  <c r="Q8" i="11"/>
  <c r="P8" i="11"/>
  <c r="P9" i="11" s="1"/>
  <c r="J8" i="3" s="1"/>
  <c r="O8" i="11"/>
  <c r="O9" i="11" s="1"/>
  <c r="I8" i="3" s="1"/>
  <c r="N8" i="11"/>
  <c r="M8" i="11"/>
  <c r="L8" i="11"/>
  <c r="K8" i="11"/>
  <c r="J8" i="11"/>
  <c r="I8" i="11"/>
  <c r="B3" i="11"/>
  <c r="A42" i="10"/>
  <c r="I10" i="10"/>
  <c r="V10" i="3"/>
  <c r="AL8" i="10"/>
  <c r="AK8" i="10"/>
  <c r="AJ8" i="10"/>
  <c r="AI8" i="10"/>
  <c r="AH8" i="10"/>
  <c r="AG8" i="10"/>
  <c r="AF8" i="10"/>
  <c r="AF9" i="10" s="1"/>
  <c r="AE8" i="10"/>
  <c r="AE9" i="10" s="1"/>
  <c r="Y10" i="3" s="1"/>
  <c r="AD8" i="10"/>
  <c r="AC8" i="10"/>
  <c r="AB8" i="10"/>
  <c r="AB9" i="10" s="1"/>
  <c r="AA8" i="10"/>
  <c r="Z8" i="10"/>
  <c r="Y8" i="10"/>
  <c r="Y9" i="10" s="1"/>
  <c r="S10" i="3" s="1"/>
  <c r="X8" i="10"/>
  <c r="X9" i="10" s="1"/>
  <c r="R10" i="3" s="1"/>
  <c r="W8" i="10"/>
  <c r="V8" i="10"/>
  <c r="U8" i="10"/>
  <c r="T8" i="10"/>
  <c r="T9" i="10" s="1"/>
  <c r="N10" i="3" s="1"/>
  <c r="S8" i="10"/>
  <c r="R8" i="10"/>
  <c r="Q8" i="10"/>
  <c r="Q9" i="10" s="1"/>
  <c r="K10" i="3" s="1"/>
  <c r="P8" i="10"/>
  <c r="P9" i="10" s="1"/>
  <c r="O8" i="10"/>
  <c r="N8" i="10"/>
  <c r="M8" i="10"/>
  <c r="L8" i="10"/>
  <c r="K8" i="10"/>
  <c r="J8" i="10"/>
  <c r="I8" i="10"/>
  <c r="B3" i="10"/>
  <c r="A42" i="9"/>
  <c r="I10" i="9"/>
  <c r="Y12" i="3"/>
  <c r="AL8" i="9"/>
  <c r="AK8" i="9"/>
  <c r="AJ8" i="9"/>
  <c r="AI8" i="9"/>
  <c r="AH8" i="9"/>
  <c r="AG8" i="9"/>
  <c r="AG9" i="9" s="1"/>
  <c r="AA12" i="3" s="1"/>
  <c r="AF8" i="9"/>
  <c r="AF9" i="9" s="1"/>
  <c r="Z12" i="3" s="1"/>
  <c r="AE8" i="9"/>
  <c r="AE9" i="9" s="1"/>
  <c r="AD8" i="9"/>
  <c r="AC8" i="9"/>
  <c r="AB8" i="9"/>
  <c r="AB9" i="9" s="1"/>
  <c r="V12" i="3" s="1"/>
  <c r="AA8" i="9"/>
  <c r="Z8" i="9"/>
  <c r="Y8" i="9"/>
  <c r="Y9" i="9" s="1"/>
  <c r="S12" i="3" s="1"/>
  <c r="X8" i="9"/>
  <c r="X9" i="9" s="1"/>
  <c r="R12" i="3" s="1"/>
  <c r="W8" i="9"/>
  <c r="V8" i="9"/>
  <c r="U8" i="9"/>
  <c r="T8" i="9"/>
  <c r="S8" i="9"/>
  <c r="R8" i="9"/>
  <c r="Q8" i="9"/>
  <c r="Q9" i="9" s="1"/>
  <c r="K12" i="3" s="1"/>
  <c r="P8" i="9"/>
  <c r="P9" i="9" s="1"/>
  <c r="J12" i="3" s="1"/>
  <c r="O8" i="9"/>
  <c r="N8" i="9"/>
  <c r="M8" i="9"/>
  <c r="L8" i="9"/>
  <c r="K8" i="9"/>
  <c r="J8" i="9"/>
  <c r="I8" i="9"/>
  <c r="B3" i="9"/>
  <c r="A42" i="8"/>
  <c r="I10" i="8"/>
  <c r="AL8" i="8"/>
  <c r="AK8" i="8"/>
  <c r="AJ8" i="8"/>
  <c r="AI8" i="8"/>
  <c r="AH8" i="8"/>
  <c r="AG8" i="8"/>
  <c r="AF8" i="8"/>
  <c r="AF9" i="8" s="1"/>
  <c r="Z15" i="3" s="1"/>
  <c r="AE8" i="8"/>
  <c r="AE9" i="8" s="1"/>
  <c r="Y15" i="3" s="1"/>
  <c r="AD8" i="8"/>
  <c r="AC8" i="8"/>
  <c r="AB8" i="8"/>
  <c r="AB9" i="8" s="1"/>
  <c r="V15" i="3" s="1"/>
  <c r="AA8" i="8"/>
  <c r="Z8" i="8"/>
  <c r="Z9" i="8" s="1"/>
  <c r="Y8" i="8"/>
  <c r="Y9" i="8" s="1"/>
  <c r="X8" i="8"/>
  <c r="X9" i="8" s="1"/>
  <c r="R15" i="3" s="1"/>
  <c r="W8" i="8"/>
  <c r="W9" i="8" s="1"/>
  <c r="Q15" i="3" s="1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B3" i="8"/>
  <c r="A42" i="7"/>
  <c r="I10" i="7"/>
  <c r="Z14" i="3"/>
  <c r="R14" i="3"/>
  <c r="AL8" i="7"/>
  <c r="AL9" i="7" s="1"/>
  <c r="AF14" i="3" s="1"/>
  <c r="AK8" i="7"/>
  <c r="AK9" i="7" s="1"/>
  <c r="AE14" i="3" s="1"/>
  <c r="AJ8" i="7"/>
  <c r="AI8" i="7"/>
  <c r="AH8" i="7"/>
  <c r="AG8" i="7"/>
  <c r="AF8" i="7"/>
  <c r="AF9" i="7" s="1"/>
  <c r="AE8" i="7"/>
  <c r="AE9" i="7" s="1"/>
  <c r="Y14" i="3" s="1"/>
  <c r="AD8" i="7"/>
  <c r="AD9" i="7" s="1"/>
  <c r="X14" i="3" s="1"/>
  <c r="AC8" i="7"/>
  <c r="AB8" i="7"/>
  <c r="AB9" i="7" s="1"/>
  <c r="V14" i="3" s="1"/>
  <c r="AA8" i="7"/>
  <c r="Z8" i="7"/>
  <c r="Y8" i="7"/>
  <c r="X8" i="7"/>
  <c r="X9" i="7" s="1"/>
  <c r="W8" i="7"/>
  <c r="W9" i="7" s="1"/>
  <c r="Q14" i="3" s="1"/>
  <c r="V8" i="7"/>
  <c r="V9" i="7" s="1"/>
  <c r="P14" i="3" s="1"/>
  <c r="U8" i="7"/>
  <c r="U9" i="7" s="1"/>
  <c r="O14" i="3" s="1"/>
  <c r="T8" i="7"/>
  <c r="S8" i="7"/>
  <c r="R8" i="7"/>
  <c r="Q8" i="7"/>
  <c r="P8" i="7"/>
  <c r="O8" i="7"/>
  <c r="O9" i="7" s="1"/>
  <c r="I14" i="3" s="1"/>
  <c r="N8" i="7"/>
  <c r="M8" i="7"/>
  <c r="L8" i="7"/>
  <c r="K8" i="7"/>
  <c r="J8" i="7"/>
  <c r="I8" i="7"/>
  <c r="B3" i="7"/>
  <c r="A42" i="6"/>
  <c r="I10" i="6"/>
  <c r="V11" i="3"/>
  <c r="AL8" i="6"/>
  <c r="AL9" i="6" s="1"/>
  <c r="AF11" i="3" s="1"/>
  <c r="AK8" i="6"/>
  <c r="AJ8" i="6"/>
  <c r="AI8" i="6"/>
  <c r="AH8" i="6"/>
  <c r="AG8" i="6"/>
  <c r="AF8" i="6"/>
  <c r="AF9" i="6" s="1"/>
  <c r="Z11" i="3" s="1"/>
  <c r="AE8" i="6"/>
  <c r="AE9" i="6" s="1"/>
  <c r="Y11" i="3" s="1"/>
  <c r="AD8" i="6"/>
  <c r="AD9" i="6" s="1"/>
  <c r="X11" i="3" s="1"/>
  <c r="AC8" i="6"/>
  <c r="AB8" i="6"/>
  <c r="AB9" i="6" s="1"/>
  <c r="AA8" i="6"/>
  <c r="Z8" i="6"/>
  <c r="Y8" i="6"/>
  <c r="Y9" i="6" s="1"/>
  <c r="S11" i="3" s="1"/>
  <c r="X8" i="6"/>
  <c r="X9" i="6" s="1"/>
  <c r="R11" i="3" s="1"/>
  <c r="W8" i="6"/>
  <c r="W9" i="6" s="1"/>
  <c r="Q11" i="3" s="1"/>
  <c r="V8" i="6"/>
  <c r="U8" i="6"/>
  <c r="T8" i="6"/>
  <c r="T9" i="6" s="1"/>
  <c r="N11" i="3" s="1"/>
  <c r="S8" i="6"/>
  <c r="R8" i="6"/>
  <c r="Q8" i="6"/>
  <c r="Q9" i="6" s="1"/>
  <c r="K11" i="3" s="1"/>
  <c r="P8" i="6"/>
  <c r="P9" i="6" s="1"/>
  <c r="J11" i="3" s="1"/>
  <c r="O8" i="6"/>
  <c r="O9" i="6" s="1"/>
  <c r="N8" i="6"/>
  <c r="M8" i="6"/>
  <c r="L8" i="6"/>
  <c r="K8" i="6"/>
  <c r="J8" i="6"/>
  <c r="I8" i="6"/>
  <c r="B3" i="6"/>
  <c r="A42" i="5"/>
  <c r="I10" i="5"/>
  <c r="V13" i="3"/>
  <c r="C13" i="3"/>
  <c r="AL8" i="5"/>
  <c r="AK8" i="5"/>
  <c r="AK9" i="5" s="1"/>
  <c r="AE13" i="3" s="1"/>
  <c r="AJ8" i="5"/>
  <c r="AI8" i="5"/>
  <c r="AH8" i="5"/>
  <c r="AG8" i="5"/>
  <c r="AF8" i="5"/>
  <c r="AF9" i="5" s="1"/>
  <c r="Z13" i="3" s="1"/>
  <c r="AE8" i="5"/>
  <c r="AD8" i="5"/>
  <c r="AD9" i="5" s="1"/>
  <c r="X13" i="3" s="1"/>
  <c r="AC8" i="5"/>
  <c r="AC9" i="5" s="1"/>
  <c r="AB8" i="5"/>
  <c r="AB9" i="5" s="1"/>
  <c r="AA8" i="5"/>
  <c r="Z8" i="5"/>
  <c r="Y8" i="5"/>
  <c r="X8" i="5"/>
  <c r="W8" i="5"/>
  <c r="V8" i="5"/>
  <c r="U8" i="5"/>
  <c r="U9" i="5" s="1"/>
  <c r="O13" i="3" s="1"/>
  <c r="T8" i="5"/>
  <c r="S8" i="5"/>
  <c r="R8" i="5"/>
  <c r="Q8" i="5"/>
  <c r="P8" i="5"/>
  <c r="O8" i="5"/>
  <c r="N8" i="5"/>
  <c r="M8" i="5"/>
  <c r="L8" i="5"/>
  <c r="K8" i="5"/>
  <c r="J8" i="5"/>
  <c r="I8" i="5"/>
  <c r="I9" i="5" s="1"/>
  <c r="B3" i="5"/>
  <c r="B3" i="4"/>
  <c r="A42" i="4"/>
  <c r="I10" i="4"/>
  <c r="AL8" i="4"/>
  <c r="AK8" i="4"/>
  <c r="AK9" i="4" s="1"/>
  <c r="AE7" i="3" s="1"/>
  <c r="AJ8" i="4"/>
  <c r="AJ9" i="4" s="1"/>
  <c r="AD7" i="3" s="1"/>
  <c r="AI8" i="4"/>
  <c r="AH8" i="4"/>
  <c r="AH9" i="4" s="1"/>
  <c r="AB7" i="3" s="1"/>
  <c r="AG8" i="4"/>
  <c r="AF8" i="4"/>
  <c r="AE8" i="4"/>
  <c r="AD8" i="4"/>
  <c r="AC8" i="4"/>
  <c r="AC9" i="4" s="1"/>
  <c r="AB8" i="4"/>
  <c r="AA8" i="4"/>
  <c r="AA9" i="4" s="1"/>
  <c r="U7" i="3" s="1"/>
  <c r="Z8" i="4"/>
  <c r="Y8" i="4"/>
  <c r="X8" i="4"/>
  <c r="W8" i="4"/>
  <c r="V8" i="4"/>
  <c r="U8" i="4"/>
  <c r="U9" i="4" s="1"/>
  <c r="O7" i="3" s="1"/>
  <c r="T8" i="4"/>
  <c r="T9" i="4" s="1"/>
  <c r="N7" i="3" s="1"/>
  <c r="S8" i="4"/>
  <c r="S9" i="4" s="1"/>
  <c r="M7" i="3" s="1"/>
  <c r="R8" i="4"/>
  <c r="Q8" i="4"/>
  <c r="P8" i="4"/>
  <c r="P9" i="4" s="1"/>
  <c r="J7" i="3" s="1"/>
  <c r="O8" i="4"/>
  <c r="N8" i="4"/>
  <c r="M8" i="4"/>
  <c r="L8" i="4"/>
  <c r="L9" i="4" s="1"/>
  <c r="F7" i="3" s="1"/>
  <c r="K8" i="4"/>
  <c r="I8" i="4"/>
  <c r="I10" i="1"/>
  <c r="AL8" i="1"/>
  <c r="AK8" i="1"/>
  <c r="AJ8" i="1"/>
  <c r="AI8" i="1"/>
  <c r="AH8" i="1"/>
  <c r="AG8" i="1"/>
  <c r="AF8" i="1"/>
  <c r="AE8" i="1"/>
  <c r="AD8" i="1"/>
  <c r="AD9" i="1" s="1"/>
  <c r="AC8" i="1"/>
  <c r="AB8" i="1"/>
  <c r="AA8" i="1"/>
  <c r="Z8" i="1"/>
  <c r="Y8" i="1"/>
  <c r="X8" i="1"/>
  <c r="W8" i="1"/>
  <c r="V8" i="1"/>
  <c r="U8" i="1"/>
  <c r="T8" i="1"/>
  <c r="S8" i="1"/>
  <c r="S9" i="1" s="1"/>
  <c r="M6" i="3" s="1"/>
  <c r="R8" i="1"/>
  <c r="R9" i="1" s="1"/>
  <c r="L6" i="3" s="1"/>
  <c r="Q8" i="1"/>
  <c r="P8" i="1"/>
  <c r="P9" i="1" s="1"/>
  <c r="J6" i="3" s="1"/>
  <c r="O8" i="1"/>
  <c r="O9" i="1" s="1"/>
  <c r="I6" i="3" s="1"/>
  <c r="N8" i="1"/>
  <c r="M8" i="1"/>
  <c r="L8" i="1"/>
  <c r="K8" i="1"/>
  <c r="J8" i="1"/>
  <c r="I8" i="1"/>
  <c r="A41" i="1"/>
  <c r="AH6" i="3" s="1"/>
  <c r="X9" i="1" l="1"/>
  <c r="R6" i="3" s="1"/>
  <c r="R18" i="3" s="1"/>
  <c r="AC9" i="7"/>
  <c r="W14" i="3" s="1"/>
  <c r="AD9" i="8"/>
  <c r="X15" i="3" s="1"/>
  <c r="AC9" i="10"/>
  <c r="W10" i="3" s="1"/>
  <c r="Q9" i="11"/>
  <c r="K8" i="3" s="1"/>
  <c r="AG9" i="11"/>
  <c r="AA8" i="3" s="1"/>
  <c r="V9" i="14"/>
  <c r="P17" i="3" s="1"/>
  <c r="O9" i="5"/>
  <c r="I13" i="3" s="1"/>
  <c r="AI9" i="6"/>
  <c r="AC11" i="3" s="1"/>
  <c r="N9" i="7"/>
  <c r="H14" i="3" s="1"/>
  <c r="O9" i="14"/>
  <c r="I17" i="3" s="1"/>
  <c r="Z9" i="1"/>
  <c r="T6" i="3" s="1"/>
  <c r="X9" i="5"/>
  <c r="R13" i="3" s="1"/>
  <c r="AJ9" i="6"/>
  <c r="AD11" i="3" s="1"/>
  <c r="P9" i="8"/>
  <c r="J15" i="3" s="1"/>
  <c r="R9" i="9"/>
  <c r="L12" i="3" s="1"/>
  <c r="Z9" i="9"/>
  <c r="T12" i="3" s="1"/>
  <c r="AH9" i="9"/>
  <c r="AB12" i="3" s="1"/>
  <c r="O9" i="10"/>
  <c r="I10" i="3" s="1"/>
  <c r="W9" i="10"/>
  <c r="Q10" i="3" s="1"/>
  <c r="AI9" i="11"/>
  <c r="AC8" i="3" s="1"/>
  <c r="R9" i="12"/>
  <c r="L9" i="3" s="1"/>
  <c r="Z9" i="12"/>
  <c r="T9" i="3" s="1"/>
  <c r="R9" i="13"/>
  <c r="L16" i="3" s="1"/>
  <c r="Z9" i="13"/>
  <c r="T16" i="3" s="1"/>
  <c r="AH9" i="13"/>
  <c r="AB16" i="3" s="1"/>
  <c r="P9" i="14"/>
  <c r="J17" i="3" s="1"/>
  <c r="X9" i="14"/>
  <c r="R17" i="3" s="1"/>
  <c r="V9" i="5"/>
  <c r="P13" i="3" s="1"/>
  <c r="R9" i="6"/>
  <c r="L11" i="3" s="1"/>
  <c r="AF9" i="12"/>
  <c r="Z9" i="3" s="1"/>
  <c r="P9" i="13"/>
  <c r="J16" i="3" s="1"/>
  <c r="AG9" i="1"/>
  <c r="AA6" i="3" s="1"/>
  <c r="AA18" i="3" s="1"/>
  <c r="S9" i="6"/>
  <c r="M11" i="3" s="1"/>
  <c r="AL9" i="10"/>
  <c r="AF10" i="3" s="1"/>
  <c r="R9" i="11"/>
  <c r="L8" i="3" s="1"/>
  <c r="Q9" i="13"/>
  <c r="K16" i="3" s="1"/>
  <c r="Y9" i="13"/>
  <c r="S16" i="3" s="1"/>
  <c r="AG9" i="13"/>
  <c r="AA16" i="3" s="1"/>
  <c r="W9" i="14"/>
  <c r="Q17" i="3" s="1"/>
  <c r="AH9" i="1"/>
  <c r="AB6" i="3" s="1"/>
  <c r="AB9" i="4"/>
  <c r="V7" i="3" s="1"/>
  <c r="P9" i="5"/>
  <c r="J13" i="3" s="1"/>
  <c r="AA9" i="1"/>
  <c r="U6" i="3" s="1"/>
  <c r="AI9" i="1"/>
  <c r="AC6" i="3" s="1"/>
  <c r="Q9" i="5"/>
  <c r="K13" i="3" s="1"/>
  <c r="Y9" i="5"/>
  <c r="S13" i="3" s="1"/>
  <c r="AG9" i="5"/>
  <c r="AA13" i="3" s="1"/>
  <c r="U9" i="6"/>
  <c r="O11" i="3" s="1"/>
  <c r="AC9" i="6"/>
  <c r="W11" i="3" s="1"/>
  <c r="AK9" i="6"/>
  <c r="AE11" i="3" s="1"/>
  <c r="P9" i="7"/>
  <c r="J14" i="3" s="1"/>
  <c r="Q9" i="8"/>
  <c r="K15" i="3" s="1"/>
  <c r="AG9" i="8"/>
  <c r="AA15" i="3" s="1"/>
  <c r="S9" i="9"/>
  <c r="M12" i="3" s="1"/>
  <c r="AA9" i="9"/>
  <c r="U12" i="3" s="1"/>
  <c r="AI9" i="9"/>
  <c r="AC12" i="3" s="1"/>
  <c r="AB9" i="11"/>
  <c r="V8" i="3" s="1"/>
  <c r="AJ9" i="11"/>
  <c r="AD8" i="3" s="1"/>
  <c r="AA9" i="12"/>
  <c r="U9" i="3" s="1"/>
  <c r="AI9" i="12"/>
  <c r="AC9" i="3" s="1"/>
  <c r="Q9" i="14"/>
  <c r="K17" i="3" s="1"/>
  <c r="Y9" i="14"/>
  <c r="S17" i="3" s="1"/>
  <c r="AG9" i="14"/>
  <c r="AA17" i="3" s="1"/>
  <c r="AL9" i="5"/>
  <c r="AF13" i="3" s="1"/>
  <c r="AH9" i="6"/>
  <c r="AB11" i="3" s="1"/>
  <c r="U9" i="10"/>
  <c r="O10" i="3" s="1"/>
  <c r="X9" i="12"/>
  <c r="R9" i="3" s="1"/>
  <c r="Q9" i="1"/>
  <c r="K6" i="3" s="1"/>
  <c r="W9" i="5"/>
  <c r="Q13" i="3" s="1"/>
  <c r="Z9" i="11"/>
  <c r="T8" i="3" s="1"/>
  <c r="AB9" i="1"/>
  <c r="V6" i="3" s="1"/>
  <c r="V18" i="3" s="1"/>
  <c r="N9" i="4"/>
  <c r="H7" i="3" s="1"/>
  <c r="V9" i="4"/>
  <c r="P7" i="3" s="1"/>
  <c r="AH9" i="5"/>
  <c r="AB13" i="3" s="1"/>
  <c r="Y9" i="7"/>
  <c r="S14" i="3" s="1"/>
  <c r="T9" i="9"/>
  <c r="N12" i="3" s="1"/>
  <c r="AJ9" i="9"/>
  <c r="AD12" i="3" s="1"/>
  <c r="AG9" i="10"/>
  <c r="AA10" i="3" s="1"/>
  <c r="AC9" i="11"/>
  <c r="W8" i="3" s="1"/>
  <c r="AK9" i="11"/>
  <c r="AE8" i="3" s="1"/>
  <c r="AB9" i="12"/>
  <c r="V9" i="3" s="1"/>
  <c r="Z9" i="14"/>
  <c r="T17" i="3" s="1"/>
  <c r="R9" i="4"/>
  <c r="L7" i="3" s="1"/>
  <c r="N9" i="14"/>
  <c r="H17" i="3" s="1"/>
  <c r="Y9" i="1"/>
  <c r="S6" i="3" s="1"/>
  <c r="AI9" i="4"/>
  <c r="AC7" i="3" s="1"/>
  <c r="AE9" i="5"/>
  <c r="Y13" i="3" s="1"/>
  <c r="AA9" i="6"/>
  <c r="U11" i="3" s="1"/>
  <c r="AL9" i="4"/>
  <c r="AF7" i="3" s="1"/>
  <c r="R9" i="5"/>
  <c r="L13" i="3" s="1"/>
  <c r="N9" i="6"/>
  <c r="H11" i="3" s="1"/>
  <c r="V9" i="6"/>
  <c r="P11" i="3" s="1"/>
  <c r="U9" i="1"/>
  <c r="O6" i="3" s="1"/>
  <c r="AK9" i="1"/>
  <c r="AE6" i="3" s="1"/>
  <c r="O9" i="4"/>
  <c r="I7" i="3" s="1"/>
  <c r="W9" i="4"/>
  <c r="Q7" i="3" s="1"/>
  <c r="AE9" i="4"/>
  <c r="Y7" i="3" s="1"/>
  <c r="S9" i="5"/>
  <c r="M13" i="3" s="1"/>
  <c r="AA9" i="5"/>
  <c r="U13" i="3" s="1"/>
  <c r="AI9" i="5"/>
  <c r="AC13" i="3" s="1"/>
  <c r="R9" i="7"/>
  <c r="L14" i="3" s="1"/>
  <c r="Z9" i="7"/>
  <c r="T14" i="3" s="1"/>
  <c r="AH9" i="7"/>
  <c r="AB14" i="3" s="1"/>
  <c r="S9" i="8"/>
  <c r="M15" i="3" s="1"/>
  <c r="AA9" i="8"/>
  <c r="U15" i="3" s="1"/>
  <c r="AI9" i="8"/>
  <c r="AC15" i="3" s="1"/>
  <c r="U9" i="9"/>
  <c r="O12" i="3" s="1"/>
  <c r="AC9" i="9"/>
  <c r="W12" i="3" s="1"/>
  <c r="AK9" i="9"/>
  <c r="AE12" i="3" s="1"/>
  <c r="R9" i="10"/>
  <c r="L10" i="3" s="1"/>
  <c r="Z9" i="10"/>
  <c r="T10" i="3" s="1"/>
  <c r="AH9" i="10"/>
  <c r="AB10" i="3" s="1"/>
  <c r="N9" i="11"/>
  <c r="H8" i="3" s="1"/>
  <c r="U9" i="12"/>
  <c r="O9" i="3" s="1"/>
  <c r="AK9" i="12"/>
  <c r="AE9" i="3" s="1"/>
  <c r="S9" i="14"/>
  <c r="M17" i="3" s="1"/>
  <c r="AA9" i="14"/>
  <c r="U17" i="3" s="1"/>
  <c r="AI9" i="14"/>
  <c r="AC17" i="3" s="1"/>
  <c r="AF9" i="1"/>
  <c r="Z6" i="3" s="1"/>
  <c r="Z18" i="3" s="1"/>
  <c r="Z9" i="4"/>
  <c r="T7" i="3" s="1"/>
  <c r="N9" i="5"/>
  <c r="H13" i="3" s="1"/>
  <c r="Z9" i="6"/>
  <c r="T11" i="3" s="1"/>
  <c r="N9" i="8"/>
  <c r="H15" i="3" s="1"/>
  <c r="V9" i="8"/>
  <c r="P15" i="3" s="1"/>
  <c r="AL9" i="8"/>
  <c r="AF15" i="3" s="1"/>
  <c r="AK9" i="10"/>
  <c r="AE10" i="3" s="1"/>
  <c r="Y9" i="11"/>
  <c r="S8" i="3" s="1"/>
  <c r="P9" i="12"/>
  <c r="J9" i="3" s="1"/>
  <c r="J18" i="3" s="1"/>
  <c r="X9" i="13"/>
  <c r="R16" i="3" s="1"/>
  <c r="O9" i="8"/>
  <c r="I15" i="3" s="1"/>
  <c r="AJ9" i="1"/>
  <c r="AD6" i="3" s="1"/>
  <c r="AD9" i="4"/>
  <c r="X7" i="3" s="1"/>
  <c r="Z9" i="5"/>
  <c r="T13" i="3" s="1"/>
  <c r="Q9" i="7"/>
  <c r="K14" i="3" s="1"/>
  <c r="AH9" i="8"/>
  <c r="AB15" i="3" s="1"/>
  <c r="U9" i="11"/>
  <c r="O8" i="3" s="1"/>
  <c r="AC9" i="1"/>
  <c r="W6" i="3" s="1"/>
  <c r="N9" i="1"/>
  <c r="H6" i="3" s="1"/>
  <c r="AL9" i="1"/>
  <c r="AF6" i="3" s="1"/>
  <c r="X9" i="4"/>
  <c r="R7" i="3" s="1"/>
  <c r="AF9" i="4"/>
  <c r="Z7" i="3" s="1"/>
  <c r="AJ9" i="5"/>
  <c r="AD13" i="3" s="1"/>
  <c r="S9" i="7"/>
  <c r="M14" i="3" s="1"/>
  <c r="AA9" i="7"/>
  <c r="U14" i="3" s="1"/>
  <c r="AI9" i="7"/>
  <c r="AC14" i="3" s="1"/>
  <c r="T9" i="8"/>
  <c r="N15" i="3" s="1"/>
  <c r="AJ9" i="8"/>
  <c r="AD15" i="3" s="1"/>
  <c r="N9" i="9"/>
  <c r="H12" i="3" s="1"/>
  <c r="V9" i="9"/>
  <c r="P12" i="3" s="1"/>
  <c r="AD9" i="9"/>
  <c r="X12" i="3" s="1"/>
  <c r="AL9" i="9"/>
  <c r="AF12" i="3" s="1"/>
  <c r="S9" i="10"/>
  <c r="M10" i="3" s="1"/>
  <c r="M18" i="3" s="1"/>
  <c r="AA9" i="10"/>
  <c r="U10" i="3" s="1"/>
  <c r="AI9" i="10"/>
  <c r="AC10" i="3" s="1"/>
  <c r="N9" i="12"/>
  <c r="H9" i="3" s="1"/>
  <c r="V9" i="12"/>
  <c r="P9" i="3" s="1"/>
  <c r="AD9" i="12"/>
  <c r="X9" i="3" s="1"/>
  <c r="AL9" i="12"/>
  <c r="AF9" i="3" s="1"/>
  <c r="N9" i="13"/>
  <c r="H16" i="3" s="1"/>
  <c r="V9" i="13"/>
  <c r="P16" i="3" s="1"/>
  <c r="T9" i="14"/>
  <c r="N17" i="3" s="1"/>
  <c r="AB9" i="14"/>
  <c r="V17" i="3" s="1"/>
  <c r="AJ9" i="14"/>
  <c r="AD17" i="3" s="1"/>
  <c r="AF9" i="13"/>
  <c r="Z16" i="3" s="1"/>
  <c r="N9" i="10"/>
  <c r="H10" i="3" s="1"/>
  <c r="V9" i="10"/>
  <c r="P10" i="3" s="1"/>
  <c r="AD9" i="10"/>
  <c r="X10" i="3" s="1"/>
  <c r="T9" i="1"/>
  <c r="N6" i="3" s="1"/>
  <c r="N18" i="3" s="1"/>
  <c r="AG9" i="7"/>
  <c r="AA14" i="3" s="1"/>
  <c r="R9" i="8"/>
  <c r="L15" i="3" s="1"/>
  <c r="V9" i="1"/>
  <c r="P6" i="3" s="1"/>
  <c r="T9" i="5"/>
  <c r="N13" i="3" s="1"/>
  <c r="W9" i="1"/>
  <c r="Q6" i="3" s="1"/>
  <c r="AE9" i="1"/>
  <c r="Y6" i="3" s="1"/>
  <c r="Q9" i="4"/>
  <c r="K7" i="3" s="1"/>
  <c r="Y9" i="4"/>
  <c r="S7" i="3" s="1"/>
  <c r="AG9" i="4"/>
  <c r="AA7" i="3" s="1"/>
  <c r="AG9" i="6"/>
  <c r="AA11" i="3" s="1"/>
  <c r="T9" i="7"/>
  <c r="N14" i="3" s="1"/>
  <c r="AJ9" i="7"/>
  <c r="AD14" i="3" s="1"/>
  <c r="U9" i="8"/>
  <c r="O15" i="3" s="1"/>
  <c r="AC9" i="8"/>
  <c r="W15" i="3" s="1"/>
  <c r="AK9" i="8"/>
  <c r="AE15" i="3" s="1"/>
  <c r="O9" i="9"/>
  <c r="I12" i="3" s="1"/>
  <c r="W9" i="9"/>
  <c r="Q12" i="3" s="1"/>
  <c r="AJ9" i="10"/>
  <c r="AD10" i="3" s="1"/>
  <c r="O9" i="12"/>
  <c r="I9" i="3" s="1"/>
  <c r="AE9" i="12"/>
  <c r="Y9" i="3" s="1"/>
  <c r="O9" i="13"/>
  <c r="I16" i="3" s="1"/>
  <c r="W9" i="13"/>
  <c r="Q16" i="3" s="1"/>
  <c r="AE9" i="13"/>
  <c r="Y16" i="3" s="1"/>
  <c r="U9" i="14"/>
  <c r="O17" i="3" s="1"/>
  <c r="AC9" i="14"/>
  <c r="W17" i="3" s="1"/>
  <c r="AK9" i="14"/>
  <c r="AE17" i="3" s="1"/>
  <c r="J9" i="12"/>
  <c r="D9" i="3" s="1"/>
  <c r="J9" i="11"/>
  <c r="D8" i="3" s="1"/>
  <c r="J9" i="6"/>
  <c r="D11" i="3" s="1"/>
  <c r="J9" i="8"/>
  <c r="D15" i="3" s="1"/>
  <c r="J9" i="1"/>
  <c r="D6" i="3" s="1"/>
  <c r="J9" i="5"/>
  <c r="D13" i="3" s="1"/>
  <c r="J9" i="4"/>
  <c r="D7" i="3" s="1"/>
  <c r="J9" i="10"/>
  <c r="D10" i="3" s="1"/>
  <c r="J9" i="7"/>
  <c r="D14" i="3" s="1"/>
  <c r="J9" i="9"/>
  <c r="D12" i="3" s="1"/>
  <c r="J9" i="13"/>
  <c r="D16" i="3" s="1"/>
  <c r="J9" i="14"/>
  <c r="D17" i="3" s="1"/>
  <c r="I9" i="11"/>
  <c r="C8" i="3" s="1"/>
  <c r="I9" i="12"/>
  <c r="C9" i="3" s="1"/>
  <c r="C11" i="3"/>
  <c r="I9" i="6"/>
  <c r="I9" i="8"/>
  <c r="C15" i="3" s="1"/>
  <c r="I9" i="7"/>
  <c r="C14" i="3" s="1"/>
  <c r="I9" i="1"/>
  <c r="C6" i="3" s="1"/>
  <c r="I9" i="4"/>
  <c r="C7" i="3" s="1"/>
  <c r="I9" i="9"/>
  <c r="C12" i="3" s="1"/>
  <c r="I9" i="13"/>
  <c r="C16" i="3" s="1"/>
  <c r="I9" i="14"/>
  <c r="C17" i="3" s="1"/>
  <c r="I9" i="10"/>
  <c r="C10" i="3" s="1"/>
  <c r="M9" i="7"/>
  <c r="G14" i="3" s="1"/>
  <c r="M9" i="10"/>
  <c r="G10" i="3" s="1"/>
  <c r="M9" i="9"/>
  <c r="G12" i="3" s="1"/>
  <c r="M9" i="5"/>
  <c r="G13" i="3" s="1"/>
  <c r="M9" i="12"/>
  <c r="G9" i="3" s="1"/>
  <c r="M9" i="11"/>
  <c r="G8" i="3" s="1"/>
  <c r="M9" i="1"/>
  <c r="G6" i="3" s="1"/>
  <c r="M9" i="14"/>
  <c r="G17" i="3" s="1"/>
  <c r="M9" i="6"/>
  <c r="G11" i="3" s="1"/>
  <c r="M9" i="8"/>
  <c r="G15" i="3" s="1"/>
  <c r="M9" i="4"/>
  <c r="G7" i="3" s="1"/>
  <c r="M9" i="13"/>
  <c r="G16" i="3" s="1"/>
  <c r="L9" i="1"/>
  <c r="F6" i="3" s="1"/>
  <c r="L9" i="9"/>
  <c r="F12" i="3" s="1"/>
  <c r="L9" i="13"/>
  <c r="F16" i="3" s="1"/>
  <c r="L9" i="14"/>
  <c r="F17" i="3" s="1"/>
  <c r="L9" i="10"/>
  <c r="F10" i="3" s="1"/>
  <c r="L9" i="7"/>
  <c r="F14" i="3" s="1"/>
  <c r="L9" i="11"/>
  <c r="F8" i="3" s="1"/>
  <c r="L9" i="5"/>
  <c r="F13" i="3" s="1"/>
  <c r="L9" i="12"/>
  <c r="F9" i="3" s="1"/>
  <c r="L9" i="6"/>
  <c r="F11" i="3" s="1"/>
  <c r="L9" i="8"/>
  <c r="F15" i="3" s="1"/>
  <c r="K9" i="9"/>
  <c r="E12" i="3" s="1"/>
  <c r="K9" i="10"/>
  <c r="E10" i="3" s="1"/>
  <c r="K9" i="5"/>
  <c r="E13" i="3" s="1"/>
  <c r="K9" i="12"/>
  <c r="E9" i="3" s="1"/>
  <c r="K9" i="13"/>
  <c r="E16" i="3" s="1"/>
  <c r="K9" i="11"/>
  <c r="E8" i="3" s="1"/>
  <c r="K9" i="6"/>
  <c r="E11" i="3" s="1"/>
  <c r="K9" i="8"/>
  <c r="E15" i="3" s="1"/>
  <c r="K9" i="14"/>
  <c r="E17" i="3" s="1"/>
  <c r="K9" i="1"/>
  <c r="E6" i="3" s="1"/>
  <c r="K9" i="4"/>
  <c r="E7" i="3" s="1"/>
  <c r="K9" i="7"/>
  <c r="E14" i="3" s="1"/>
  <c r="AI19" i="3"/>
  <c r="AI20" i="3"/>
  <c r="AG7" i="3"/>
  <c r="AG6" i="3"/>
  <c r="A42" i="14"/>
  <c r="AG17" i="3"/>
  <c r="A42" i="13"/>
  <c r="AG16" i="3"/>
  <c r="AG15" i="3"/>
  <c r="AG14" i="3"/>
  <c r="AG13" i="3"/>
  <c r="AG12" i="3"/>
  <c r="AG11" i="3"/>
  <c r="AG10" i="3"/>
  <c r="A42" i="12"/>
  <c r="AG9" i="3"/>
  <c r="AG8" i="3"/>
  <c r="A42" i="11"/>
  <c r="A41" i="10"/>
  <c r="AH10" i="3" s="1"/>
  <c r="A41" i="9"/>
  <c r="AH12" i="3" s="1"/>
  <c r="A41" i="8"/>
  <c r="AH15" i="3" s="1"/>
  <c r="A41" i="7"/>
  <c r="AH14" i="3" s="1"/>
  <c r="A41" i="6"/>
  <c r="AH11" i="3" s="1"/>
  <c r="A41" i="5"/>
  <c r="AH13" i="3" s="1"/>
  <c r="A41" i="4"/>
  <c r="AH7" i="3" s="1"/>
  <c r="A42" i="1"/>
  <c r="AE18" i="3" l="1"/>
  <c r="AB18" i="3"/>
  <c r="Q18" i="3"/>
  <c r="O18" i="3"/>
  <c r="S18" i="3"/>
  <c r="I18" i="3"/>
  <c r="Y18" i="3"/>
  <c r="X18" i="3"/>
  <c r="K18" i="3"/>
  <c r="AC18" i="3"/>
  <c r="P18" i="3"/>
  <c r="AF18" i="3"/>
  <c r="AD18" i="3"/>
  <c r="L18" i="3"/>
  <c r="U18" i="3"/>
  <c r="T18" i="3"/>
  <c r="H18" i="3"/>
  <c r="W18" i="3"/>
  <c r="F18" i="3"/>
  <c r="D18" i="3"/>
  <c r="C18" i="3"/>
  <c r="G18" i="3"/>
  <c r="E18" i="3"/>
  <c r="AI21" i="3"/>
  <c r="AI23" i="3" s="1"/>
  <c r="AI22" i="3"/>
  <c r="AG20" i="3"/>
  <c r="AG24" i="3" s="1"/>
</calcChain>
</file>

<file path=xl/sharedStrings.xml><?xml version="1.0" encoding="utf-8"?>
<sst xmlns="http://schemas.openxmlformats.org/spreadsheetml/2006/main" count="707" uniqueCount="121">
  <si>
    <t>回答日</t>
    <rPh sb="0" eb="3">
      <t>カイトウビ</t>
    </rPh>
    <phoneticPr fontId="1"/>
  </si>
  <si>
    <t>（例）R8.4.2</t>
    <rPh sb="1" eb="2">
      <t>レイ</t>
    </rPh>
    <phoneticPr fontId="1"/>
  </si>
  <si>
    <t>合計</t>
    <rPh sb="0" eb="2">
      <t>ゴウケイ</t>
    </rPh>
    <phoneticPr fontId="1"/>
  </si>
  <si>
    <t>頭がすっきりせず重く感じる。</t>
  </si>
  <si>
    <t>目が疲れやすくなった。</t>
    <phoneticPr fontId="1"/>
  </si>
  <si>
    <t>臭いに過敏又は鈍感になった。</t>
    <phoneticPr fontId="1"/>
  </si>
  <si>
    <t>めまいを感じることが増えた。</t>
    <phoneticPr fontId="1"/>
  </si>
  <si>
    <t>時々，立ちくらみがする。</t>
    <phoneticPr fontId="1"/>
  </si>
  <si>
    <t>耳鳴りが増えた。</t>
    <phoneticPr fontId="1"/>
  </si>
  <si>
    <t>以前と比べて口内炎ができやすくなった。</t>
    <phoneticPr fontId="1"/>
  </si>
  <si>
    <t>のどのつまりや痛みを感じる。</t>
    <phoneticPr fontId="1"/>
  </si>
  <si>
    <t>舌の表面が白くなることが多い。</t>
    <phoneticPr fontId="1"/>
  </si>
  <si>
    <t>今まで好きだったものでも食べたいと思わなくなった。</t>
    <phoneticPr fontId="1"/>
  </si>
  <si>
    <t>食後に胃がもたれる。</t>
    <phoneticPr fontId="1"/>
  </si>
  <si>
    <t>下痢や便秘をすることが多い。</t>
    <phoneticPr fontId="1"/>
  </si>
  <si>
    <t>肩のこりがとれず，頭も痛い。</t>
    <phoneticPr fontId="1"/>
  </si>
  <si>
    <t>背中や腰が痛みやすくなった。</t>
    <phoneticPr fontId="1"/>
  </si>
  <si>
    <t>なかなか疲れがとれなくなった。</t>
    <phoneticPr fontId="1"/>
  </si>
  <si>
    <t>食欲がなく体重も減っている。</t>
    <phoneticPr fontId="1"/>
  </si>
  <si>
    <t>暴飲暴食をすることが増えた。</t>
    <phoneticPr fontId="1"/>
  </si>
  <si>
    <t>朝，布団からすぐ出られない。</t>
    <phoneticPr fontId="1"/>
  </si>
  <si>
    <t>仕事に対してやる気が出ず，集中力もない。</t>
    <phoneticPr fontId="1"/>
  </si>
  <si>
    <t>夜なかなか寝付けない。</t>
    <phoneticPr fontId="1"/>
  </si>
  <si>
    <t>夢ばかり見て，熟睡できない。</t>
    <phoneticPr fontId="1"/>
  </si>
  <si>
    <t>夜中の１時，２時頃に目がさめて，そのあと寝付けないことが多い。</t>
    <phoneticPr fontId="1"/>
  </si>
  <si>
    <t>急に息苦しくなることがある。</t>
    <phoneticPr fontId="1"/>
  </si>
  <si>
    <t>しばしば動悸がする。</t>
    <phoneticPr fontId="1"/>
  </si>
  <si>
    <t>胸がしめつけられるように苦しくなることがある。</t>
    <phoneticPr fontId="1"/>
  </si>
  <si>
    <t>風邪をひきやすく，なかなか治らない。</t>
    <phoneticPr fontId="1"/>
  </si>
  <si>
    <t>ちょっとしたことでイライラする。</t>
    <phoneticPr fontId="1"/>
  </si>
  <si>
    <t>以前よりも手足が冷えやすい。</t>
    <phoneticPr fontId="1"/>
  </si>
  <si>
    <t>以前よりも手のひらや脇の下に汗をかく。</t>
    <phoneticPr fontId="1"/>
  </si>
  <si>
    <t>以前に比べ，人と会うのがおっくうである。</t>
    <phoneticPr fontId="1"/>
  </si>
  <si>
    <t>判定</t>
    <rPh sb="0" eb="2">
      <t>ハンテイ</t>
    </rPh>
    <phoneticPr fontId="1"/>
  </si>
  <si>
    <t>軽度ストレス状態</t>
    <rPh sb="0" eb="2">
      <t>ケイド</t>
    </rPh>
    <rPh sb="6" eb="8">
      <t>ジョウタイ</t>
    </rPh>
    <phoneticPr fontId="1"/>
  </si>
  <si>
    <t>中度ストレス状態</t>
    <rPh sb="0" eb="2">
      <t>チュウド</t>
    </rPh>
    <rPh sb="6" eb="8">
      <t>ジョウタイ</t>
    </rPh>
    <phoneticPr fontId="1"/>
  </si>
  <si>
    <t>強度ストレス状態</t>
    <rPh sb="0" eb="2">
      <t>キョウド</t>
    </rPh>
    <rPh sb="6" eb="8">
      <t>ジョウタイ</t>
    </rPh>
    <phoneticPr fontId="1"/>
  </si>
  <si>
    <t>ときには休養が必要です。</t>
    <rPh sb="4" eb="6">
      <t>キュウヨウ</t>
    </rPh>
    <rPh sb="7" eb="9">
      <t>ヒツヨウ</t>
    </rPh>
    <phoneticPr fontId="1"/>
  </si>
  <si>
    <t>一度、医師に相談しましょう。</t>
    <rPh sb="0" eb="2">
      <t>イチド</t>
    </rPh>
    <rPh sb="3" eb="5">
      <t>イシ</t>
    </rPh>
    <rPh sb="6" eb="8">
      <t>ソウダン</t>
    </rPh>
    <phoneticPr fontId="1"/>
  </si>
  <si>
    <t>医療機関の受診を勧めます。</t>
    <rPh sb="0" eb="4">
      <t>イリョウキカン</t>
    </rPh>
    <rPh sb="5" eb="7">
      <t>ジュシン</t>
    </rPh>
    <rPh sb="8" eb="9">
      <t>スス</t>
    </rPh>
    <phoneticPr fontId="1"/>
  </si>
  <si>
    <t>チェック</t>
    <phoneticPr fontId="1"/>
  </si>
  <si>
    <t>○判定</t>
    <rPh sb="1" eb="3">
      <t>ハンテイ</t>
    </rPh>
    <phoneticPr fontId="1"/>
  </si>
  <si>
    <r>
      <t>○気づき</t>
    </r>
    <r>
      <rPr>
        <b/>
        <sz val="16"/>
        <color theme="1"/>
        <rFont val="BIZ UD明朝 Medium"/>
        <family val="1"/>
        <charset val="128"/>
      </rPr>
      <t>（入力任意）</t>
    </r>
    <rPh sb="1" eb="2">
      <t>キ</t>
    </rPh>
    <rPh sb="5" eb="7">
      <t>ニュウリョク</t>
    </rPh>
    <rPh sb="7" eb="9">
      <t>ニンイ</t>
    </rPh>
    <phoneticPr fontId="1"/>
  </si>
  <si>
    <t>氏名　※入力内容は他のセルに反映されます。</t>
    <rPh sb="0" eb="2">
      <t>シメイ</t>
    </rPh>
    <rPh sb="4" eb="8">
      <t>ニュウリョクナイヨウ</t>
    </rPh>
    <rPh sb="9" eb="10">
      <t>ホカ</t>
    </rPh>
    <rPh sb="14" eb="16">
      <t>ハンエイ</t>
    </rPh>
    <phoneticPr fontId="1"/>
  </si>
  <si>
    <t>　※自分のストレス状態、ストレス要因、今後の対応等について
　　気づいたことを記録しておきしょう。</t>
    <rPh sb="2" eb="4">
      <t>ジブン</t>
    </rPh>
    <rPh sb="9" eb="11">
      <t>ジョウタイ</t>
    </rPh>
    <rPh sb="16" eb="18">
      <t>ヨウイン</t>
    </rPh>
    <rPh sb="19" eb="21">
      <t>コンゴ</t>
    </rPh>
    <rPh sb="22" eb="24">
      <t>タイオウ</t>
    </rPh>
    <rPh sb="24" eb="25">
      <t>ナド</t>
    </rPh>
    <rPh sb="32" eb="33">
      <t>キ</t>
    </rPh>
    <rPh sb="39" eb="41">
      <t>キロク</t>
    </rPh>
    <phoneticPr fontId="1"/>
  </si>
  <si>
    <t>○面接希望の有無</t>
    <rPh sb="1" eb="5">
      <t>メンセツキボウ</t>
    </rPh>
    <rPh sb="6" eb="8">
      <t>ウム</t>
    </rPh>
    <phoneticPr fontId="1"/>
  </si>
  <si>
    <t>≪選択≫</t>
    <rPh sb="1" eb="3">
      <t>センタク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</si>
  <si>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</si>
  <si>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</si>
  <si>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　※産業医や管理職等への面接について選択をしてください。
　※公立学校共済組合の相談窓口の活用も御検討ください。</t>
    <rPh sb="2" eb="5">
      <t>サンギョウイ</t>
    </rPh>
    <rPh sb="6" eb="9">
      <t>カンリショク</t>
    </rPh>
    <rPh sb="9" eb="10">
      <t>ナド</t>
    </rPh>
    <rPh sb="12" eb="14">
      <t>メンセツ</t>
    </rPh>
    <rPh sb="18" eb="20">
      <t>センタク</t>
    </rPh>
    <rPh sb="31" eb="39">
      <t>コウリツガッコウキョウサイクミアイ</t>
    </rPh>
    <rPh sb="40" eb="44">
      <t>ソウダンマドグチ</t>
    </rPh>
    <rPh sb="45" eb="47">
      <t>カツヨウ</t>
    </rPh>
    <rPh sb="48" eb="51">
      <t>ゴケントウ</t>
    </rPh>
    <phoneticPr fontId="1"/>
  </si>
  <si>
    <t>頭が重い</t>
    <rPh sb="0" eb="1">
      <t>アタマ</t>
    </rPh>
    <rPh sb="2" eb="3">
      <t>オモ</t>
    </rPh>
    <phoneticPr fontId="1"/>
  </si>
  <si>
    <t>目の疲れ</t>
    <rPh sb="0" eb="1">
      <t>メ</t>
    </rPh>
    <rPh sb="2" eb="3">
      <t>ツカ</t>
    </rPh>
    <phoneticPr fontId="1"/>
  </si>
  <si>
    <t>立ちくらみ</t>
    <rPh sb="0" eb="1">
      <t>タ</t>
    </rPh>
    <phoneticPr fontId="1"/>
  </si>
  <si>
    <t>耳鳴り</t>
    <rPh sb="0" eb="2">
      <t>ミミナ</t>
    </rPh>
    <phoneticPr fontId="1"/>
  </si>
  <si>
    <t>口内炎</t>
    <rPh sb="0" eb="3">
      <t>コウナイエン</t>
    </rPh>
    <phoneticPr fontId="1"/>
  </si>
  <si>
    <t>のどのつまり・痛み</t>
    <rPh sb="7" eb="8">
      <t>イタ</t>
    </rPh>
    <phoneticPr fontId="1"/>
  </si>
  <si>
    <t>舌の表面</t>
    <rPh sb="0" eb="1">
      <t>シタ</t>
    </rPh>
    <rPh sb="2" eb="4">
      <t>ヒョウメン</t>
    </rPh>
    <phoneticPr fontId="1"/>
  </si>
  <si>
    <t>食べたいと思わない</t>
    <rPh sb="0" eb="1">
      <t>タ</t>
    </rPh>
    <rPh sb="5" eb="6">
      <t>オモ</t>
    </rPh>
    <phoneticPr fontId="1"/>
  </si>
  <si>
    <t>胃もたれ</t>
    <rPh sb="0" eb="1">
      <t>イ</t>
    </rPh>
    <phoneticPr fontId="1"/>
  </si>
  <si>
    <t>下痢・便秘</t>
    <rPh sb="0" eb="2">
      <t>ゲリ</t>
    </rPh>
    <rPh sb="3" eb="5">
      <t>ベンピ</t>
    </rPh>
    <phoneticPr fontId="1"/>
  </si>
  <si>
    <t>肩こり・頭痛</t>
    <rPh sb="0" eb="1">
      <t>カタ</t>
    </rPh>
    <rPh sb="4" eb="6">
      <t>ズツウ</t>
    </rPh>
    <phoneticPr fontId="1"/>
  </si>
  <si>
    <t>背中や腰の痛み</t>
    <rPh sb="0" eb="2">
      <t>セナカ</t>
    </rPh>
    <rPh sb="3" eb="4">
      <t>コシ</t>
    </rPh>
    <rPh sb="5" eb="6">
      <t>イタ</t>
    </rPh>
    <phoneticPr fontId="1"/>
  </si>
  <si>
    <t>疲れがとれない</t>
    <rPh sb="0" eb="1">
      <t>ツカ</t>
    </rPh>
    <phoneticPr fontId="1"/>
  </si>
  <si>
    <t>食欲不振・体重減少</t>
    <rPh sb="0" eb="2">
      <t>ショクヨク</t>
    </rPh>
    <rPh sb="2" eb="4">
      <t>フシン</t>
    </rPh>
    <rPh sb="5" eb="9">
      <t>タイジュウゲンショウ</t>
    </rPh>
    <phoneticPr fontId="1"/>
  </si>
  <si>
    <t>暴飲暴食</t>
    <rPh sb="0" eb="4">
      <t>ボウインボウショク</t>
    </rPh>
    <phoneticPr fontId="1"/>
  </si>
  <si>
    <t>布団から出られない</t>
    <rPh sb="0" eb="2">
      <t>フトン</t>
    </rPh>
    <rPh sb="4" eb="5">
      <t>デ</t>
    </rPh>
    <phoneticPr fontId="1"/>
  </si>
  <si>
    <t>やる気・集中力なし</t>
    <rPh sb="2" eb="3">
      <t>キ</t>
    </rPh>
    <rPh sb="4" eb="7">
      <t>シュウチュウリョク</t>
    </rPh>
    <phoneticPr fontId="1"/>
  </si>
  <si>
    <t>寝付けない</t>
    <rPh sb="0" eb="2">
      <t>ネツ</t>
    </rPh>
    <phoneticPr fontId="1"/>
  </si>
  <si>
    <t>熟睡できない</t>
    <rPh sb="0" eb="2">
      <t>ジュクスイ</t>
    </rPh>
    <phoneticPr fontId="1"/>
  </si>
  <si>
    <t>夜中に目ざめて寝付けない</t>
    <rPh sb="0" eb="2">
      <t>ヨナカ</t>
    </rPh>
    <rPh sb="3" eb="4">
      <t>メ</t>
    </rPh>
    <rPh sb="7" eb="9">
      <t>ネツ</t>
    </rPh>
    <phoneticPr fontId="1"/>
  </si>
  <si>
    <t>動悸</t>
    <rPh sb="0" eb="2">
      <t>ドウキ</t>
    </rPh>
    <phoneticPr fontId="1"/>
  </si>
  <si>
    <t>胸が苦しい</t>
    <rPh sb="0" eb="1">
      <t>ムネ</t>
    </rPh>
    <rPh sb="2" eb="3">
      <t>クル</t>
    </rPh>
    <phoneticPr fontId="1"/>
  </si>
  <si>
    <t>息が苦しい</t>
    <rPh sb="0" eb="1">
      <t>イキ</t>
    </rPh>
    <rPh sb="2" eb="3">
      <t>クル</t>
    </rPh>
    <phoneticPr fontId="1"/>
  </si>
  <si>
    <t>風邪引きやすい・治らない</t>
    <rPh sb="0" eb="2">
      <t>カゼ</t>
    </rPh>
    <rPh sb="2" eb="3">
      <t>ヒ</t>
    </rPh>
    <rPh sb="8" eb="9">
      <t>ナオ</t>
    </rPh>
    <phoneticPr fontId="1"/>
  </si>
  <si>
    <t>手足が冷えやすい</t>
    <rPh sb="0" eb="2">
      <t>テアシ</t>
    </rPh>
    <rPh sb="3" eb="4">
      <t>ヒ</t>
    </rPh>
    <phoneticPr fontId="1"/>
  </si>
  <si>
    <t>手のひらやわきの下に汗</t>
    <rPh sb="0" eb="1">
      <t>テ</t>
    </rPh>
    <rPh sb="8" eb="9">
      <t>シタ</t>
    </rPh>
    <rPh sb="10" eb="11">
      <t>アセ</t>
    </rPh>
    <phoneticPr fontId="1"/>
  </si>
  <si>
    <t>人に会うのがおっくう</t>
    <rPh sb="0" eb="1">
      <t>ヒト</t>
    </rPh>
    <rPh sb="2" eb="3">
      <t>ア</t>
    </rPh>
    <phoneticPr fontId="1"/>
  </si>
  <si>
    <t>面接希望</t>
    <rPh sb="0" eb="2">
      <t>メンセツ</t>
    </rPh>
    <rPh sb="2" eb="4">
      <t>キボウ</t>
    </rPh>
    <phoneticPr fontId="1"/>
  </si>
  <si>
    <t xml:space="preserve">気づき
</t>
    <rPh sb="0" eb="1">
      <t>キ</t>
    </rPh>
    <phoneticPr fontId="1"/>
  </si>
  <si>
    <t>正常範囲</t>
    <rPh sb="0" eb="2">
      <t>セイジョウ</t>
    </rPh>
    <rPh sb="2" eb="4">
      <t>ハンイ</t>
    </rPh>
    <phoneticPr fontId="1"/>
  </si>
  <si>
    <t>めまい</t>
  </si>
  <si>
    <t>イライラする</t>
  </si>
  <si>
    <t>回答日</t>
    <rPh sb="0" eb="3">
      <t>カイトウビ</t>
    </rPh>
    <phoneticPr fontId="1"/>
  </si>
  <si>
    <t>このセルに日付を入力</t>
    <rPh sb="5" eb="7">
      <t>ヒヅケ</t>
    </rPh>
    <rPh sb="8" eb="10">
      <t>ニュウリョク</t>
    </rPh>
    <phoneticPr fontId="1"/>
  </si>
  <si>
    <t>回答シート①</t>
    <rPh sb="0" eb="2">
      <t>カイトウ</t>
    </rPh>
    <phoneticPr fontId="1"/>
  </si>
  <si>
    <t>回答シート②</t>
    <rPh sb="0" eb="2">
      <t>カイトウ</t>
    </rPh>
    <phoneticPr fontId="1"/>
  </si>
  <si>
    <t>臭いに過敏・鈍感</t>
    <rPh sb="0" eb="1">
      <t>ニオ</t>
    </rPh>
    <rPh sb="3" eb="5">
      <t>カビン</t>
    </rPh>
    <rPh sb="6" eb="8">
      <t>ドンカン</t>
    </rPh>
    <phoneticPr fontId="1"/>
  </si>
  <si>
    <r>
      <t>氏名　</t>
    </r>
    <r>
      <rPr>
        <sz val="10"/>
        <color theme="1"/>
        <rFont val="BIZ UD明朝 Medium"/>
        <family val="1"/>
        <charset val="128"/>
      </rPr>
      <t>※回答シート①の入力内容が反映されます。</t>
    </r>
    <rPh sb="0" eb="2">
      <t>シメイ</t>
    </rPh>
    <rPh sb="4" eb="6">
      <t>カイトウ</t>
    </rPh>
    <rPh sb="11" eb="15">
      <t>ニュウリョクナイヨウ</t>
    </rPh>
    <rPh sb="16" eb="18">
      <t>ハンエイ</t>
    </rPh>
    <phoneticPr fontId="1"/>
  </si>
  <si>
    <t>このセルに氏名を入力</t>
    <rPh sb="5" eb="7">
      <t>シメイ</t>
    </rPh>
    <rPh sb="8" eb="10">
      <t>ニュウリョク</t>
    </rPh>
    <phoneticPr fontId="1"/>
  </si>
  <si>
    <t>回答シート③</t>
    <rPh sb="0" eb="2">
      <t>カイトウ</t>
    </rPh>
    <phoneticPr fontId="1"/>
  </si>
  <si>
    <t>回答シート④</t>
    <rPh sb="0" eb="2">
      <t>カイトウ</t>
    </rPh>
    <phoneticPr fontId="1"/>
  </si>
  <si>
    <t>回答シート⑤</t>
    <rPh sb="0" eb="2">
      <t>カイトウ</t>
    </rPh>
    <phoneticPr fontId="1"/>
  </si>
  <si>
    <t>回答シート⑥</t>
    <rPh sb="0" eb="2">
      <t>カイトウ</t>
    </rPh>
    <phoneticPr fontId="1"/>
  </si>
  <si>
    <t>回答シート⑦</t>
    <rPh sb="0" eb="2">
      <t>カイトウ</t>
    </rPh>
    <phoneticPr fontId="1"/>
  </si>
  <si>
    <t>回答シート⑧</t>
    <rPh sb="0" eb="2">
      <t>カイトウ</t>
    </rPh>
    <phoneticPr fontId="1"/>
  </si>
  <si>
    <t>回答シート⑨</t>
    <rPh sb="0" eb="2">
      <t>カイトウ</t>
    </rPh>
    <phoneticPr fontId="1"/>
  </si>
  <si>
    <t>回答シート⑩</t>
    <rPh sb="0" eb="2">
      <t>カイトウ</t>
    </rPh>
    <phoneticPr fontId="1"/>
  </si>
  <si>
    <t>回答シート⑪</t>
    <rPh sb="0" eb="2">
      <t>カイトウ</t>
    </rPh>
    <phoneticPr fontId="1"/>
  </si>
  <si>
    <t>回答シート⑫</t>
    <rPh sb="0" eb="2">
      <t>カイトウ</t>
    </rPh>
    <phoneticPr fontId="1"/>
  </si>
  <si>
    <t>氏名</t>
    <rPh sb="0" eb="2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</si>
  <si>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</si>
  <si>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</si>
  <si>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</si>
  <si>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</si>
  <si>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</si>
  <si>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</si>
  <si>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</si>
  <si>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</si>
  <si>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</si>
  <si>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</si>
  <si>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</si>
  <si>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</si>
  <si>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チェックした数</t>
    <rPh sb="6" eb="7">
      <t>カズ</t>
    </rPh>
    <phoneticPr fontId="1"/>
  </si>
  <si>
    <t>各項目の合計</t>
    <rPh sb="0" eb="3">
      <t>カクコウモク</t>
    </rPh>
    <rPh sb="4" eb="6">
      <t>ゴウケイ</t>
    </rPh>
    <phoneticPr fontId="1"/>
  </si>
  <si>
    <t>平均</t>
    <rPh sb="0" eb="2">
      <t>ヘイキン</t>
    </rPh>
    <phoneticPr fontId="1"/>
  </si>
  <si>
    <t>※実施回数に対し、半数以上でチェックをしている項目は赤く塗りつぶされます。</t>
    <rPh sb="1" eb="3">
      <t>ジッシ</t>
    </rPh>
    <rPh sb="3" eb="5">
      <t>カイスウ</t>
    </rPh>
    <rPh sb="6" eb="7">
      <t>タイ</t>
    </rPh>
    <rPh sb="9" eb="11">
      <t>ハンスウ</t>
    </rPh>
    <rPh sb="11" eb="13">
      <t>イジョウ</t>
    </rPh>
    <rPh sb="23" eb="25">
      <t>コウモク</t>
    </rPh>
    <rPh sb="26" eb="27">
      <t>アカ</t>
    </rPh>
    <rPh sb="28" eb="29">
      <t>ヌ</t>
    </rPh>
    <phoneticPr fontId="1"/>
  </si>
  <si>
    <t>集計シート≪入力不可≫</t>
    <rPh sb="0" eb="2">
      <t>シュウケイ</t>
    </rPh>
    <rPh sb="6" eb="10">
      <t>ニュウリョクフカ</t>
    </rPh>
    <phoneticPr fontId="1"/>
  </si>
  <si>
    <t>「ストレス自己診断表」活用方法</t>
    <rPh sb="5" eb="10">
      <t>ジコシンダンヒョウ</t>
    </rPh>
    <rPh sb="11" eb="15">
      <t>カツヨウホウホウ</t>
    </rPh>
    <phoneticPr fontId="1"/>
  </si>
  <si>
    <t>相談窓口</t>
  </si>
  <si>
    <t>　※管理職や医師等への面接について選択をしてください。
　※公立学校共済組合の相談窓口の活用も御検討ください。</t>
    <rPh sb="2" eb="5">
      <t>カンリショク</t>
    </rPh>
    <rPh sb="6" eb="8">
      <t>イシ</t>
    </rPh>
    <rPh sb="8" eb="9">
      <t>ナド</t>
    </rPh>
    <rPh sb="11" eb="13">
      <t>メンセツ</t>
    </rPh>
    <rPh sb="17" eb="19">
      <t>センタク</t>
    </rPh>
    <rPh sb="30" eb="38">
      <t>コウリツガッコウキョウサイクミアイ</t>
    </rPh>
    <rPh sb="39" eb="43">
      <t>ソウダンマドグチ</t>
    </rPh>
    <rPh sb="44" eb="46">
      <t>カツヨウ</t>
    </rPh>
    <rPh sb="47" eb="50">
      <t>ゴケントウ</t>
    </rPh>
    <phoneticPr fontId="1"/>
  </si>
  <si>
    <t>あてはまる項目に「1」を入れてください。</t>
    <rPh sb="5" eb="7">
      <t>コウモク</t>
    </rPh>
    <rPh sb="12" eb="1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</si>
</sst>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36"/>
      <color theme="1"/>
      <name val="BIZ UD明朝 Medium"/>
      <family val="1"/>
      <charset val="128"/>
    </font>
    <font>
      <sz val="20"/>
      <color theme="1"/>
      <name val="游ゴシック"/>
      <family val="2"/>
      <charset val="128"/>
      <scheme val="minor"/>
    </font>
    <font>
      <b/>
      <sz val="28"/>
      <color theme="1"/>
      <name val="BIZ UDPゴシック"/>
      <family val="3"/>
      <charset val="128"/>
    </font>
    <font>
      <b/>
      <sz val="16"/>
      <color theme="0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b/>
      <sz val="20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20"/>
      <color theme="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rgb="FFC00000"/>
      <name val="BIZ UDP明朝 Medium"/>
      <family val="1"/>
      <charset val="128"/>
    </font>
    <font>
      <sz val="20"/>
      <color theme="0"/>
      <name val="ＤＦ特太ゴシック体"/>
      <family val="3"/>
      <charset val="128"/>
    </font>
    <font>
      <sz val="2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u/>
      <sz val="20"/>
      <color theme="10"/>
      <name val="AR Pゴシック体S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57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57" fontId="4" fillId="0" borderId="0" xfId="0" applyNumberFormat="1" applyFont="1" applyAlignment="1">
      <alignment horizontal="left" vertical="center"/>
    </xf>
    <xf numFmtId="0" fontId="9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57" fontId="4" fillId="3" borderId="0" xfId="0" applyNumberFormat="1" applyFont="1" applyFill="1" applyAlignment="1">
      <alignment horizontal="left" vertical="center"/>
    </xf>
    <xf numFmtId="0" fontId="17" fillId="3" borderId="0" xfId="0" applyFont="1" applyFill="1">
      <alignment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center" wrapText="1"/>
    </xf>
    <xf numFmtId="1" fontId="0" fillId="3" borderId="0" xfId="0" applyNumberForma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176" fontId="18" fillId="5" borderId="18" xfId="0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textRotation="255" wrapText="1"/>
    </xf>
    <xf numFmtId="0" fontId="18" fillId="5" borderId="23" xfId="0" applyFont="1" applyFill="1" applyBorder="1" applyAlignment="1">
      <alignment textRotation="255" wrapText="1"/>
    </xf>
    <xf numFmtId="0" fontId="18" fillId="3" borderId="23" xfId="0" applyFont="1" applyFill="1" applyBorder="1" applyAlignment="1">
      <alignment textRotation="255" wrapText="1"/>
    </xf>
    <xf numFmtId="0" fontId="18" fillId="5" borderId="24" xfId="0" applyFont="1" applyFill="1" applyBorder="1" applyAlignment="1">
      <alignment textRotation="255" wrapText="1"/>
    </xf>
    <xf numFmtId="0" fontId="18" fillId="3" borderId="25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17" fillId="3" borderId="10" xfId="0" applyFont="1" applyFill="1" applyBorder="1">
      <alignment vertical="center"/>
    </xf>
    <xf numFmtId="0" fontId="0" fillId="3" borderId="11" xfId="0" applyFill="1" applyBorder="1">
      <alignment vertical="center"/>
    </xf>
    <xf numFmtId="0" fontId="17" fillId="3" borderId="14" xfId="0" applyFont="1" applyFill="1" applyBorder="1" applyAlignment="1">
      <alignment horizontal="center" textRotation="255"/>
    </xf>
    <xf numFmtId="0" fontId="0" fillId="3" borderId="6" xfId="0" applyFill="1" applyBorder="1">
      <alignment vertical="center"/>
    </xf>
    <xf numFmtId="57" fontId="18" fillId="3" borderId="12" xfId="0" applyNumberFormat="1" applyFont="1" applyFill="1" applyBorder="1">
      <alignment vertical="center"/>
    </xf>
    <xf numFmtId="0" fontId="0" fillId="3" borderId="7" xfId="0" applyFill="1" applyBorder="1">
      <alignment vertical="center"/>
    </xf>
    <xf numFmtId="57" fontId="18" fillId="3" borderId="13" xfId="0" applyNumberFormat="1" applyFont="1" applyFill="1" applyBorder="1">
      <alignment vertical="center"/>
    </xf>
    <xf numFmtId="0" fontId="0" fillId="3" borderId="37" xfId="0" applyFill="1" applyBorder="1">
      <alignment vertical="center"/>
    </xf>
    <xf numFmtId="57" fontId="18" fillId="3" borderId="38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0" fontId="22" fillId="0" borderId="0" xfId="0" applyFont="1">
      <alignment vertical="center"/>
    </xf>
    <xf numFmtId="0" fontId="24" fillId="3" borderId="39" xfId="0" applyFont="1" applyFill="1" applyBorder="1">
      <alignment vertical="center"/>
    </xf>
    <xf numFmtId="0" fontId="18" fillId="3" borderId="40" xfId="0" applyFont="1" applyFill="1" applyBorder="1" applyAlignment="1">
      <alignment textRotation="255" wrapText="1"/>
    </xf>
    <xf numFmtId="0" fontId="18" fillId="3" borderId="41" xfId="0" applyFont="1" applyFill="1" applyBorder="1" applyAlignment="1">
      <alignment horizontal="center" wrapText="1"/>
    </xf>
    <xf numFmtId="0" fontId="18" fillId="3" borderId="42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left" vertical="center" wrapText="1"/>
    </xf>
    <xf numFmtId="0" fontId="18" fillId="3" borderId="44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left" vertical="center" wrapText="1"/>
    </xf>
    <xf numFmtId="0" fontId="18" fillId="3" borderId="46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left" vertical="center" wrapText="1"/>
    </xf>
    <xf numFmtId="0" fontId="17" fillId="3" borderId="48" xfId="0" applyFont="1" applyFill="1" applyBorder="1" applyAlignment="1">
      <alignment horizontal="center" vertical="center"/>
    </xf>
    <xf numFmtId="0" fontId="17" fillId="3" borderId="20" xfId="0" applyFont="1" applyFill="1" applyBorder="1">
      <alignment vertical="center"/>
    </xf>
    <xf numFmtId="0" fontId="17" fillId="5" borderId="20" xfId="0" applyFont="1" applyFill="1" applyBorder="1">
      <alignment vertical="center"/>
    </xf>
    <xf numFmtId="0" fontId="17" fillId="3" borderId="49" xfId="0" applyFont="1" applyFill="1" applyBorder="1">
      <alignment vertical="center"/>
    </xf>
    <xf numFmtId="0" fontId="23" fillId="0" borderId="0" xfId="0" applyFont="1">
      <alignment vertical="center"/>
    </xf>
    <xf numFmtId="0" fontId="25" fillId="6" borderId="0" xfId="1" applyFont="1" applyFill="1">
      <alignment vertical="center"/>
    </xf>
    <xf numFmtId="0" fontId="22" fillId="6" borderId="0" xfId="0" applyFont="1" applyFill="1">
      <alignment vertical="center"/>
    </xf>
    <xf numFmtId="0" fontId="6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57" fontId="19" fillId="3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0" fillId="3" borderId="17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23"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theme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104775</xdr:rowOff>
    </xdr:from>
    <xdr:to>
      <xdr:col>7</xdr:col>
      <xdr:colOff>533400</xdr:colOff>
      <xdr:row>29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3F7E37C-77D8-6BEA-66F1-74A26CB819FE}"/>
            </a:ext>
          </a:extLst>
        </xdr:cNvPr>
        <xdr:cNvSpPr/>
      </xdr:nvSpPr>
      <xdr:spPr>
        <a:xfrm>
          <a:off x="76199" y="409575"/>
          <a:ext cx="5257801" cy="8601075"/>
        </a:xfrm>
        <a:prstGeom prst="roundRect">
          <a:avLst>
            <a:gd name="adj" fmla="val 1886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（１）「集計シート」は編集できないよう、シートを保護しています。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保護を解除する際のパスワードは「００００」になります。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（２）「回答シート」に氏名・回答日を入力してください。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①のシートに氏名を入力すれば、その他のシートにも反映されます。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（３）「回答シート」の設問を読み、当てはまる項目が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あれば、「１」を入力してください。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（４）回答が終わったら、「回答シート」で「判定」を確認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チェックの数　　１～　５　　正常範囲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６～１０　　軽度ストレス状態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１１～２０　　中度ストレス状態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２１～３０　　高度ストレス状態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判定はあくまで目安です。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受診等の判断の際の参考にしてください。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（５）「面接希望の有無」を選択してください。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「有」の場合は、管理職等に面接希望であること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をお伝えください。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電話や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LINE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等で相談できる、公立学校共済組合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の相談窓口の活用も御検討ください（「こころ さわやかに」参照）。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（６）チェック後の「気づき」を入力してください（任意）。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（例）・チェックの数が多かった要因について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・チェック項目以外の症状・状態について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・今後の対策について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御自身のメモとしてこの欄を御活用ください。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（７）「集計シート」で、経時変化を確認し、今後のセルフケアに御活用ください。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（例）・前回と比較してどのような変化があったか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・ストレスが溜まりやすい、ハイリスクな時期はいつか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・ハイリスクな時期に対する準備や対応策について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 i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◎御自身だけでは解決できないストレス要因もありますので、悩みを一人で</a:t>
          </a:r>
          <a:endParaRPr kumimoji="1" lang="en-US" altLang="ja-JP" sz="1100" b="1" i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 i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抱え込まず、身近な人や同僚、管理職、医師等に相談しましょう。</a:t>
          </a:r>
          <a:endParaRPr kumimoji="1" lang="en-US" altLang="ja-JP" sz="1100" b="1" i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5</xdr:col>
      <xdr:colOff>106661</xdr:colOff>
      <xdr:row>11</xdr:row>
      <xdr:rowOff>152401</xdr:rowOff>
    </xdr:from>
    <xdr:to>
      <xdr:col>7</xdr:col>
      <xdr:colOff>240743</xdr:colOff>
      <xdr:row>15</xdr:row>
      <xdr:rowOff>178684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B4C463-0996-F4DF-68C3-B96D2EA4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0782" y="3376247"/>
          <a:ext cx="1515730" cy="1198591"/>
        </a:xfrm>
        <a:prstGeom prst="rect">
          <a:avLst/>
        </a:prstGeom>
      </xdr:spPr>
    </xdr:pic>
    <xdr:clientData/>
  </xdr:twoCellAnchor>
  <xdr:twoCellAnchor>
    <xdr:from>
      <xdr:col>8</xdr:col>
      <xdr:colOff>52335</xdr:colOff>
      <xdr:row>16</xdr:row>
      <xdr:rowOff>0</xdr:rowOff>
    </xdr:from>
    <xdr:to>
      <xdr:col>8</xdr:col>
      <xdr:colOff>628022</xdr:colOff>
      <xdr:row>17</xdr:row>
      <xdr:rowOff>40298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645A155-2B43-42DC-B51A-AD58131826A3}"/>
            </a:ext>
          </a:extLst>
        </xdr:cNvPr>
        <xdr:cNvSpPr/>
      </xdr:nvSpPr>
      <xdr:spPr>
        <a:xfrm>
          <a:off x="5578928" y="4689231"/>
          <a:ext cx="575687" cy="35430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83737</xdr:colOff>
      <xdr:row>5</xdr:row>
      <xdr:rowOff>246470</xdr:rowOff>
    </xdr:from>
    <xdr:to>
      <xdr:col>7</xdr:col>
      <xdr:colOff>230275</xdr:colOff>
      <xdr:row>11</xdr:row>
      <xdr:rowOff>106442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D8AA821-9C58-5605-1256-452107A5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7858" y="1711855"/>
          <a:ext cx="1528186" cy="16184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A49C2CB-CF74-4396-B4F1-CD245CB0D6A3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DB3F2863-00A8-4343-B93C-E0C25E1F26DC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168671</xdr:colOff>
      <xdr:row>39</xdr:row>
      <xdr:rowOff>158750</xdr:rowOff>
    </xdr:from>
    <xdr:to>
      <xdr:col>7</xdr:col>
      <xdr:colOff>94248</xdr:colOff>
      <xdr:row>41</xdr:row>
      <xdr:rowOff>184420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1DE2B04-AB02-44FB-A9ED-A449F371B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40077" y="26471563"/>
          <a:ext cx="7049484" cy="928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D328E4D-8B4C-47D3-9BE2-C7452AD53F92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B41AC31-3274-46D5-A054-2BCE9C2A1FF9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257969</xdr:colOff>
      <xdr:row>39</xdr:row>
      <xdr:rowOff>158750</xdr:rowOff>
    </xdr:from>
    <xdr:to>
      <xdr:col>7</xdr:col>
      <xdr:colOff>183546</xdr:colOff>
      <xdr:row>41</xdr:row>
      <xdr:rowOff>184420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3C44A55-F8E0-424C-8279-D4EEC7F99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429375" y="26471563"/>
          <a:ext cx="7049484" cy="9285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247BA81-145B-4E2C-8B69-86E43B39C127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69214D-B297-4C56-B244-BA3B3AC8039B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198437</xdr:colOff>
      <xdr:row>39</xdr:row>
      <xdr:rowOff>168672</xdr:rowOff>
    </xdr:from>
    <xdr:to>
      <xdr:col>7</xdr:col>
      <xdr:colOff>124014</xdr:colOff>
      <xdr:row>41</xdr:row>
      <xdr:rowOff>194342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6943487-AD5B-49C5-B621-970E5F70F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69843" y="26481485"/>
          <a:ext cx="7049484" cy="928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53C2BF1-14D8-4A33-BC40-C514082BC05E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5765E1C-0EAC-4BE7-83EF-72CF25BB6E64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138906</xdr:colOff>
      <xdr:row>39</xdr:row>
      <xdr:rowOff>109141</xdr:rowOff>
    </xdr:from>
    <xdr:to>
      <xdr:col>7</xdr:col>
      <xdr:colOff>64483</xdr:colOff>
      <xdr:row>41</xdr:row>
      <xdr:rowOff>134811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754D52-A0C6-4D74-837F-0577FB2E9E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10312" y="26421954"/>
          <a:ext cx="7049484" cy="9285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15364</xdr:colOff>
      <xdr:row>0</xdr:row>
      <xdr:rowOff>76816</xdr:rowOff>
    </xdr:from>
    <xdr:to>
      <xdr:col>7</xdr:col>
      <xdr:colOff>664742</xdr:colOff>
      <xdr:row>33</xdr:row>
      <xdr:rowOff>69135</xdr:rowOff>
    </xdr:to>
    <xdr:pic>
      <xdr:nvPicPr>
        <xdr:cNvPr id="3" name="グラフィックス 2">
          <a:extLst>
            <a:ext uri="{FF2B5EF4-FFF2-40B4-BE49-F238E27FC236}">
              <a16:creationId xmlns:a16="http://schemas.microsoft.com/office/drawing/2014/main" id="{4FC97DD8-CC23-67AB-B151-37470185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364" y="76816"/>
          <a:ext cx="5434922" cy="785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C101062E-48FC-EE74-AD68-F436F94D0CDB}"/>
            </a:ext>
          </a:extLst>
        </xdr:cNvPr>
        <xdr:cNvSpPr/>
      </xdr:nvSpPr>
      <xdr:spPr>
        <a:xfrm>
          <a:off x="2684462" y="21418472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82BE2B3-AD39-4090-AD26-E92F2FA61EEA}"/>
            </a:ext>
          </a:extLst>
        </xdr:cNvPr>
        <xdr:cNvSpPr/>
      </xdr:nvSpPr>
      <xdr:spPr>
        <a:xfrm>
          <a:off x="2685018" y="23167182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379056</xdr:colOff>
      <xdr:row>39</xdr:row>
      <xdr:rowOff>194388</xdr:rowOff>
    </xdr:from>
    <xdr:to>
      <xdr:col>7</xdr:col>
      <xdr:colOff>294509</xdr:colOff>
      <xdr:row>41</xdr:row>
      <xdr:rowOff>228764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24EA41-8B60-DD74-8CA8-FA60E21D4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550867" y="26718597"/>
          <a:ext cx="7049484" cy="928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A3FA630-65AB-4AF8-89C6-53497D5A295E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F856D3F7-395D-4C60-8C7A-5B597C0F2BDB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228203</xdr:colOff>
      <xdr:row>39</xdr:row>
      <xdr:rowOff>128984</xdr:rowOff>
    </xdr:from>
    <xdr:to>
      <xdr:col>7</xdr:col>
      <xdr:colOff>153780</xdr:colOff>
      <xdr:row>41</xdr:row>
      <xdr:rowOff>154654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FEAC6F8-9D12-493B-B6DA-7F7C6012A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99609" y="26441797"/>
          <a:ext cx="7049484" cy="928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C605D941-8E40-4BF0-92D8-3CE6A3E350C5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32B969E-F289-4A4A-85F5-28B692A6E401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238125</xdr:colOff>
      <xdr:row>39</xdr:row>
      <xdr:rowOff>208359</xdr:rowOff>
    </xdr:from>
    <xdr:to>
      <xdr:col>7</xdr:col>
      <xdr:colOff>163702</xdr:colOff>
      <xdr:row>41</xdr:row>
      <xdr:rowOff>234029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F63B463-08EB-4D19-B767-F59CFF850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409531" y="26521172"/>
          <a:ext cx="7049484" cy="928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268FEDEE-CDF3-4446-B66C-88FE10ADC57C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C825D0C7-B18D-4552-A7E8-2CA3A97F5575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178594</xdr:colOff>
      <xdr:row>39</xdr:row>
      <xdr:rowOff>188516</xdr:rowOff>
    </xdr:from>
    <xdr:to>
      <xdr:col>7</xdr:col>
      <xdr:colOff>104171</xdr:colOff>
      <xdr:row>41</xdr:row>
      <xdr:rowOff>214186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B99F5F1-251C-4BA9-81E8-7B07ACC70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50000" y="26501329"/>
          <a:ext cx="7049484" cy="928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48831E3-05F1-4220-A505-8A48D51158C8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B6F0679A-8B27-49B6-9CE0-6D1B4F45114A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228203</xdr:colOff>
      <xdr:row>39</xdr:row>
      <xdr:rowOff>119062</xdr:rowOff>
    </xdr:from>
    <xdr:to>
      <xdr:col>7</xdr:col>
      <xdr:colOff>153780</xdr:colOff>
      <xdr:row>41</xdr:row>
      <xdr:rowOff>144732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DBAC6A-5E4A-434F-98C7-7B1F4544E1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99609" y="26431875"/>
          <a:ext cx="7049484" cy="928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E5BFB0D-5EE8-42EA-822E-DC24B4A538BA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49224B7-1604-4EC2-B1D2-7E5E5FD87A93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178593</xdr:colOff>
      <xdr:row>39</xdr:row>
      <xdr:rowOff>188515</xdr:rowOff>
    </xdr:from>
    <xdr:to>
      <xdr:col>7</xdr:col>
      <xdr:colOff>104170</xdr:colOff>
      <xdr:row>41</xdr:row>
      <xdr:rowOff>214185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6C4C248-559F-4277-910A-B70BB79FD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49999" y="26501328"/>
          <a:ext cx="7049484" cy="9285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A712D92-ED82-4B49-B050-ED0B4E17E34C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A3D8F7BA-7219-468D-A521-70C43D5CF71C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128985</xdr:colOff>
      <xdr:row>39</xdr:row>
      <xdr:rowOff>168672</xdr:rowOff>
    </xdr:from>
    <xdr:to>
      <xdr:col>7</xdr:col>
      <xdr:colOff>54562</xdr:colOff>
      <xdr:row>41</xdr:row>
      <xdr:rowOff>194342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1A49A14-992C-45C0-ADFB-390C1BE4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00391" y="26481485"/>
          <a:ext cx="7049484" cy="928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2228056</xdr:colOff>
      <xdr:row>38</xdr:row>
      <xdr:rowOff>780972</xdr:rowOff>
    </xdr:from>
    <xdr:to>
      <xdr:col>1</xdr:col>
      <xdr:colOff>2761456</xdr:colOff>
      <xdr:row>38</xdr:row>
      <xdr:rowOff>1958422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49F65207-7BDF-426D-90C6-3861874ECD94}"/>
            </a:ext>
          </a:extLst>
        </xdr:cNvPr>
        <xdr:cNvSpPr/>
      </xdr:nvSpPr>
      <xdr:spPr>
        <a:xfrm>
          <a:off x="2685256" y="22774197"/>
          <a:ext cx="533400" cy="117745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2228612</xdr:colOff>
      <xdr:row>38</xdr:row>
      <xdr:rowOff>2529682</xdr:rowOff>
    </xdr:from>
    <xdr:to>
      <xdr:col>1</xdr:col>
      <xdr:colOff>2760107</xdr:colOff>
      <xdr:row>38</xdr:row>
      <xdr:rowOff>3710942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89E42AF-DE73-4B97-ADD9-995F53EEFACC}"/>
            </a:ext>
          </a:extLst>
        </xdr:cNvPr>
        <xdr:cNvSpPr/>
      </xdr:nvSpPr>
      <xdr:spPr>
        <a:xfrm>
          <a:off x="2685812" y="24522907"/>
          <a:ext cx="531495" cy="118126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208359</xdr:colOff>
      <xdr:row>39</xdr:row>
      <xdr:rowOff>109141</xdr:rowOff>
    </xdr:from>
    <xdr:to>
      <xdr:col>7</xdr:col>
      <xdr:colOff>133936</xdr:colOff>
      <xdr:row>41</xdr:row>
      <xdr:rowOff>134811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476A6C-1A67-49D3-89A7-C1FF69EEE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93"/>
        <a:stretch>
          <a:fillRect/>
        </a:stretch>
      </xdr:blipFill>
      <xdr:spPr>
        <a:xfrm>
          <a:off x="6379765" y="26421954"/>
          <a:ext cx="7049484" cy="92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4522-A68B-4E23-BFF5-FBBAA02C3FDF}">
  <sheetPr codeName="Sheet1">
    <tabColor theme="1"/>
  </sheetPr>
  <dimension ref="A1:M17"/>
  <sheetViews>
    <sheetView zoomScale="91" zoomScaleNormal="91" workbookViewId="0">
      <selection activeCell="M13" sqref="M13"/>
    </sheetView>
  </sheetViews>
  <sheetFormatPr defaultColWidth="9" defaultRowHeight="23.25" x14ac:dyDescent="0.4"/>
  <cols>
    <col min="1" max="16384" width="9" style="60"/>
  </cols>
  <sheetData>
    <row r="1" spans="1:13" x14ac:dyDescent="0.4">
      <c r="A1" s="84" t="s">
        <v>117</v>
      </c>
      <c r="B1" s="84"/>
      <c r="C1" s="84"/>
      <c r="D1" s="84"/>
      <c r="E1" s="84"/>
      <c r="F1" s="84"/>
      <c r="G1" s="84"/>
      <c r="H1" s="84"/>
      <c r="I1" s="77"/>
      <c r="J1" s="77"/>
      <c r="K1" s="77"/>
      <c r="L1" s="77"/>
      <c r="M1" s="77"/>
    </row>
    <row r="17" spans="10:11" ht="24.75" x14ac:dyDescent="0.4">
      <c r="J17" s="78" t="s">
        <v>118</v>
      </c>
      <c r="K17" s="79"/>
    </row>
  </sheetData>
  <mergeCells count="1">
    <mergeCell ref="A1:H1"/>
  </mergeCells>
  <phoneticPr fontId="1"/>
  <hyperlinks>
    <hyperlink ref="J17" location="こころさわやかに!A1" display="相談窓口" xr:uid="{09EEEEE3-D081-41B2-B422-32DE85A2099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1AA0-2265-4D79-A24E-4483A4773E1B}">
  <sheetPr codeName="Sheet10"/>
  <dimension ref="A1:AL69"/>
  <sheetViews>
    <sheetView view="pageBreakPreview" zoomScale="96" zoomScaleNormal="100" zoomScaleSheetLayoutView="96" workbookViewId="0">
      <pane ySplit="7" topLeftCell="A11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94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78" priority="15" operator="equal">
      <formula>0</formula>
    </cfRule>
  </conditionalFormatting>
  <conditionalFormatting sqref="A45">
    <cfRule type="cellIs" dxfId="74" priority="5" operator="equal">
      <formula>0</formula>
    </cfRule>
  </conditionalFormatting>
  <conditionalFormatting sqref="A8:C37">
    <cfRule type="expression" dxfId="73" priority="17">
      <formula>MOD(ROW(),2)=0</formula>
    </cfRule>
  </conditionalFormatting>
  <conditionalFormatting sqref="A49:C49">
    <cfRule type="containsBlanks" dxfId="72" priority="1">
      <formula>LEN(TRIM(A49))=0</formula>
    </cfRule>
  </conditionalFormatting>
  <conditionalFormatting sqref="B3">
    <cfRule type="containsText" dxfId="71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70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075284A3-822B-4B78-BD89-CB089E0EBB05}">
      <formula1>$F$67:$F$69</formula1>
    </dataValidation>
    <dataValidation type="list" allowBlank="1" showInputMessage="1" showErrorMessage="1" sqref="C8:C37" xr:uid="{E0BF3F5F-0DF7-4AE6-B227-E53ACACCA40A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9BEA997D-D426-4221-B369-9084E1801E0B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6A1F693D-12F9-4D11-B7AB-9A545E9FC0FB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9FDEA20C-D7FA-4732-95A7-6AFF9206DD3D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45BF8CF5-2C64-4B26-8AAC-114D2AD22894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A130F94E-78EA-4FF2-BE8C-24BBC4D2DD86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30098CE3-0057-4C5E-B6A5-281D720ED42E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5AB46447-1BEB-4184-B36C-0C86B127EB5B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E0717CE2-0909-4E66-BCB0-93E353B86923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86AD3BF3-623F-414D-9E9C-C35BB452C6E0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BD44012A-7B45-4814-9B52-6A910B67399E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D110AB38-EC38-4D3E-8B93-A2EFA92A0F93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6432-E7D8-4E6C-9C89-F73633CA168C}">
  <sheetPr codeName="Sheet11"/>
  <dimension ref="A1:AL69"/>
  <sheetViews>
    <sheetView view="pageBreakPreview" zoomScale="96" zoomScaleNormal="100" zoomScaleSheetLayoutView="96" workbookViewId="0">
      <pane ySplit="7" topLeftCell="A18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95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61" priority="15" operator="equal">
      <formula>0</formula>
    </cfRule>
  </conditionalFormatting>
  <conditionalFormatting sqref="A45">
    <cfRule type="cellIs" dxfId="57" priority="5" operator="equal">
      <formula>0</formula>
    </cfRule>
  </conditionalFormatting>
  <conditionalFormatting sqref="A8:C37">
    <cfRule type="expression" dxfId="56" priority="17">
      <formula>MOD(ROW(),2)=0</formula>
    </cfRule>
  </conditionalFormatting>
  <conditionalFormatting sqref="A49:C49">
    <cfRule type="containsBlanks" dxfId="55" priority="1">
      <formula>LEN(TRIM(A49))=0</formula>
    </cfRule>
  </conditionalFormatting>
  <conditionalFormatting sqref="B3">
    <cfRule type="containsText" dxfId="54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53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F9528951-0F21-40B1-A24A-6A891C53E27E}">
      <formula1>$F$67:$F$69</formula1>
    </dataValidation>
    <dataValidation type="list" allowBlank="1" showInputMessage="1" showErrorMessage="1" sqref="C8:C37" xr:uid="{7E826315-1E4B-4980-99BE-4AFC3B5F59EE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BFB40F30-54E2-45F9-81FC-6E6840B81EB4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41A554A1-D8D6-4934-92A4-AD98AF33391E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A2631BCF-9622-443A-B981-9116819DE048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0C15D577-18ED-4024-B68C-147C96490871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9EDFD194-CBD1-44E3-8A14-8298F4335B3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3150F7BD-AD2C-4A02-BE78-76ABD7F83C40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A401FE15-7042-47F2-9172-406E8D2C7746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E69E3754-1770-434F-8CF8-040538479659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95EF08E2-AD6F-4DFA-BE85-304FAD6FA9FC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7C642DC2-2B69-4BB8-8761-FC937CE2AA5B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20DEED84-62B6-48C5-B08F-13F581769528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9765-BA71-4D9D-94E5-CAEA853B9C3D}">
  <sheetPr codeName="Sheet12"/>
  <dimension ref="A1:AL69"/>
  <sheetViews>
    <sheetView view="pageBreakPreview" zoomScale="96" zoomScaleNormal="100" zoomScaleSheetLayoutView="96" workbookViewId="0">
      <pane ySplit="7" topLeftCell="A9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96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44" priority="15" operator="equal">
      <formula>0</formula>
    </cfRule>
  </conditionalFormatting>
  <conditionalFormatting sqref="A45">
    <cfRule type="cellIs" dxfId="40" priority="5" operator="equal">
      <formula>0</formula>
    </cfRule>
  </conditionalFormatting>
  <conditionalFormatting sqref="A8:C37">
    <cfRule type="expression" dxfId="39" priority="17">
      <formula>MOD(ROW(),2)=0</formula>
    </cfRule>
  </conditionalFormatting>
  <conditionalFormatting sqref="A49:C49">
    <cfRule type="containsBlanks" dxfId="38" priority="1">
      <formula>LEN(TRIM(A49))=0</formula>
    </cfRule>
  </conditionalFormatting>
  <conditionalFormatting sqref="B3">
    <cfRule type="containsText" dxfId="37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36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958C2357-B95C-45C6-958F-88F59BF6E084}">
      <formula1>$F$67:$F$69</formula1>
    </dataValidation>
    <dataValidation type="list" allowBlank="1" showInputMessage="1" showErrorMessage="1" sqref="C8:C37" xr:uid="{B8E3011B-0B42-4F8F-9964-0345E8E3D742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013B4EF6-2734-4195-B4FD-BE22FF711694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6CF96ECD-BE86-4EE9-88AB-0B7694A049D8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60FE812D-C913-4E6D-A040-238B1C987EAF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B6122477-7D8C-42D5-A820-141ABCFF1AFC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192F2815-BE39-4427-B949-49CE0205F86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E9AA622C-BDE7-4710-BCC0-B40DFC8812A8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FC95745A-555C-492B-ADE5-A9D3537907B7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5B4CB963-2320-46D5-A6A5-1BC18B3A86A0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B2798D05-CE13-4DC1-8262-E1DCCD5B61FC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2B940320-F9CE-4779-B7D6-9F7AEF3B8725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EA72BA35-5BDB-4E3B-815D-FB5AE12B3233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24D8-02DA-4504-B20B-86FC23C44303}">
  <sheetPr codeName="Sheet13"/>
  <dimension ref="A1:AL69"/>
  <sheetViews>
    <sheetView view="pageBreakPreview" zoomScale="96" zoomScaleNormal="100" zoomScaleSheetLayoutView="96" workbookViewId="0">
      <pane ySplit="7" topLeftCell="A9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97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27" priority="15" operator="equal">
      <formula>0</formula>
    </cfRule>
  </conditionalFormatting>
  <conditionalFormatting sqref="A45">
    <cfRule type="cellIs" dxfId="23" priority="5" operator="equal">
      <formula>0</formula>
    </cfRule>
  </conditionalFormatting>
  <conditionalFormatting sqref="A8:C37">
    <cfRule type="expression" dxfId="22" priority="17">
      <formula>MOD(ROW(),2)=0</formula>
    </cfRule>
  </conditionalFormatting>
  <conditionalFormatting sqref="A49:C49">
    <cfRule type="containsBlanks" dxfId="21" priority="1">
      <formula>LEN(TRIM(A49))=0</formula>
    </cfRule>
  </conditionalFormatting>
  <conditionalFormatting sqref="B3">
    <cfRule type="containsText" dxfId="20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19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8DBE292E-CCF2-490B-84AA-4E9D5D47C0D9}">
      <formula1>$F$67:$F$69</formula1>
    </dataValidation>
    <dataValidation type="list" allowBlank="1" showInputMessage="1" showErrorMessage="1" sqref="C8:C37" xr:uid="{9ED329C8-42EB-4459-AD42-C9EA5D39E777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BCBC5AF4-E122-40A8-8F0B-D53C100A3161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0799B7CD-0489-4FF6-B5BB-9FDA1A267E18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391FA68D-4640-4AD5-B516-7E256F56941A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DD5F4750-C91F-4EAE-8809-4379623AF115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F791318B-B40E-4D79-A687-4C5DC08C471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159EBB75-5988-4C86-BCE8-C378FC61B285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C3DC97C6-B9C0-4777-9631-8E6B2C8CF1E9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2098EED1-238B-491C-B297-51AED925DBBA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CF94283-C54A-4499-928C-EAD6532760D5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B6B6D138-AE05-415B-902A-823D1A8FBF4D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8FCB8A0C-CECE-4972-8A4F-8757427A9E95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3FA1-2E01-465C-A626-831B25DAEF43}">
  <sheetPr codeName="Sheet14"/>
  <dimension ref="A1:AL69"/>
  <sheetViews>
    <sheetView view="pageBreakPreview" zoomScale="96" zoomScaleNormal="100" zoomScaleSheetLayoutView="96" workbookViewId="0">
      <pane ySplit="7" topLeftCell="A8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98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>
        <v>1</v>
      </c>
      <c r="I8" s="1">
        <f>$C$8</f>
        <v>1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1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1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10" priority="15" operator="equal">
      <formula>0</formula>
    </cfRule>
  </conditionalFormatting>
  <conditionalFormatting sqref="A45">
    <cfRule type="cellIs" dxfId="6" priority="5" operator="equal">
      <formula>0</formula>
    </cfRule>
  </conditionalFormatting>
  <conditionalFormatting sqref="A8:C37">
    <cfRule type="expression" dxfId="5" priority="17">
      <formula>MOD(ROW(),2)=0</formula>
    </cfRule>
  </conditionalFormatting>
  <conditionalFormatting sqref="A49:C49">
    <cfRule type="containsBlanks" dxfId="4" priority="1">
      <formula>LEN(TRIM(A49))=0</formula>
    </cfRule>
  </conditionalFormatting>
  <conditionalFormatting sqref="B3">
    <cfRule type="containsText" dxfId="3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2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D7AF5A3B-E8C3-4AD3-938C-F428F50687FC}">
      <formula1>$F$67:$F$69</formula1>
    </dataValidation>
    <dataValidation type="list" allowBlank="1" showInputMessage="1" showErrorMessage="1" sqref="C8:C37" xr:uid="{FE2FF281-E6F4-410B-B854-735B91B351BA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FC257762-FB7A-41B1-87EC-1BE6860433EE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0390440D-9E1D-4DA9-8FDF-62C07AEA03ED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7D4AF6C6-D09B-41D1-8F4B-B85F244F2872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B594FDA7-1D1F-4806-BFEE-426A66A00DCC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49F627DF-9B55-4102-ADFF-16FB666768A6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008A4E11-4E7B-4E6F-AB25-49DFF213DD07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BE53960C-CD16-4174-B466-9BF7F36D651D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7B98D573-FF0A-475C-A93D-311DA8421F50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5E08EDBE-E50F-4D7F-8D19-0196B7361557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28DE8BC6-9916-462E-A307-578FFC53808A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D6A8A5B2-F3BC-4E90-80BB-7DC8044FA159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88CC-F876-4561-9FA4-5A871CAAF27D}">
  <sheetPr codeName="Sheet15">
    <tabColor rgb="FF92D050"/>
  </sheetPr>
  <dimension ref="A1"/>
  <sheetViews>
    <sheetView view="pageBreakPreview" zoomScale="124" zoomScaleNormal="100" zoomScaleSheetLayoutView="124"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0504-54DB-4E39-AB5F-6008BEE46627}">
  <sheetPr codeName="Sheet2">
    <tabColor rgb="FFFF0000"/>
    <pageSetUpPr fitToPage="1"/>
  </sheetPr>
  <dimension ref="A1:AL67"/>
  <sheetViews>
    <sheetView tabSelected="1" view="pageBreakPreview" topLeftCell="A2" zoomScale="98" zoomScaleNormal="100" zoomScaleSheetLayoutView="98" workbookViewId="0">
      <selection activeCell="AH6" sqref="AH6"/>
    </sheetView>
  </sheetViews>
  <sheetFormatPr defaultRowHeight="18.75" x14ac:dyDescent="0.4"/>
  <cols>
    <col min="1" max="1" width="3" customWidth="1"/>
    <col min="2" max="2" width="11.375" customWidth="1"/>
    <col min="3" max="32" width="3.75" style="17" customWidth="1"/>
    <col min="33" max="33" width="5.75" style="17" customWidth="1"/>
    <col min="34" max="34" width="17.5" style="17" bestFit="1" customWidth="1"/>
    <col min="35" max="35" width="5.5" style="17" customWidth="1"/>
    <col min="36" max="36" width="53.5" style="17" customWidth="1"/>
    <col min="38" max="38" width="0" hidden="1" customWidth="1"/>
  </cols>
  <sheetData>
    <row r="1" spans="1:38" ht="33.75" customHeight="1" x14ac:dyDescent="0.4">
      <c r="A1" s="92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38" ht="9" customHeight="1" thickBot="1" x14ac:dyDescent="0.45"/>
    <row r="3" spans="1:38" s="17" customFormat="1" ht="30" customHeight="1" thickBot="1" x14ac:dyDescent="0.45">
      <c r="A3" s="88" t="s">
        <v>99</v>
      </c>
      <c r="B3" s="89"/>
      <c r="C3" s="85" t="str">
        <f>回答シート①!B3</f>
        <v>このセルに氏名を入力</v>
      </c>
      <c r="D3" s="86"/>
      <c r="E3" s="86"/>
      <c r="F3" s="86"/>
      <c r="G3" s="86"/>
      <c r="H3" s="86"/>
      <c r="I3" s="86"/>
      <c r="J3" s="86"/>
      <c r="K3" s="86"/>
      <c r="L3" s="87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8" x14ac:dyDescent="0.4">
      <c r="A4" s="49"/>
      <c r="B4" s="50"/>
      <c r="C4" s="29">
        <v>1</v>
      </c>
      <c r="D4" s="30">
        <v>2</v>
      </c>
      <c r="E4" s="31">
        <v>3</v>
      </c>
      <c r="F4" s="30">
        <v>4</v>
      </c>
      <c r="G4" s="31">
        <v>5</v>
      </c>
      <c r="H4" s="30">
        <v>6</v>
      </c>
      <c r="I4" s="31">
        <v>7</v>
      </c>
      <c r="J4" s="30">
        <v>8</v>
      </c>
      <c r="K4" s="31">
        <v>9</v>
      </c>
      <c r="L4" s="30">
        <v>10</v>
      </c>
      <c r="M4" s="31">
        <v>11</v>
      </c>
      <c r="N4" s="30">
        <v>12</v>
      </c>
      <c r="O4" s="31">
        <v>13</v>
      </c>
      <c r="P4" s="30">
        <v>14</v>
      </c>
      <c r="Q4" s="31">
        <v>15</v>
      </c>
      <c r="R4" s="30">
        <v>16</v>
      </c>
      <c r="S4" s="31">
        <v>17</v>
      </c>
      <c r="T4" s="30">
        <v>18</v>
      </c>
      <c r="U4" s="31">
        <v>19</v>
      </c>
      <c r="V4" s="30">
        <v>20</v>
      </c>
      <c r="W4" s="31">
        <v>21</v>
      </c>
      <c r="X4" s="30">
        <v>22</v>
      </c>
      <c r="Y4" s="31">
        <v>23</v>
      </c>
      <c r="Z4" s="30">
        <v>24</v>
      </c>
      <c r="AA4" s="31">
        <v>25</v>
      </c>
      <c r="AB4" s="30">
        <v>26</v>
      </c>
      <c r="AC4" s="31">
        <v>27</v>
      </c>
      <c r="AD4" s="30">
        <v>28</v>
      </c>
      <c r="AE4" s="31">
        <v>29</v>
      </c>
      <c r="AF4" s="32">
        <v>30</v>
      </c>
      <c r="AG4" s="73"/>
      <c r="AH4" s="74"/>
      <c r="AI4" s="75"/>
      <c r="AJ4" s="76"/>
    </row>
    <row r="5" spans="1:38" ht="184.5" customHeight="1" thickBot="1" x14ac:dyDescent="0.2">
      <c r="A5" s="51"/>
      <c r="B5" s="52" t="s">
        <v>82</v>
      </c>
      <c r="C5" s="33" t="s">
        <v>50</v>
      </c>
      <c r="D5" s="34" t="s">
        <v>51</v>
      </c>
      <c r="E5" s="35" t="s">
        <v>86</v>
      </c>
      <c r="F5" s="34" t="s">
        <v>80</v>
      </c>
      <c r="G5" s="35" t="s">
        <v>52</v>
      </c>
      <c r="H5" s="34" t="s">
        <v>53</v>
      </c>
      <c r="I5" s="35" t="s">
        <v>54</v>
      </c>
      <c r="J5" s="34" t="s">
        <v>55</v>
      </c>
      <c r="K5" s="35" t="s">
        <v>56</v>
      </c>
      <c r="L5" s="34" t="s">
        <v>57</v>
      </c>
      <c r="M5" s="35" t="s">
        <v>58</v>
      </c>
      <c r="N5" s="34" t="s">
        <v>59</v>
      </c>
      <c r="O5" s="35" t="s">
        <v>60</v>
      </c>
      <c r="P5" s="34" t="s">
        <v>61</v>
      </c>
      <c r="Q5" s="35" t="s">
        <v>62</v>
      </c>
      <c r="R5" s="34" t="s">
        <v>63</v>
      </c>
      <c r="S5" s="35" t="s">
        <v>64</v>
      </c>
      <c r="T5" s="34" t="s">
        <v>65</v>
      </c>
      <c r="U5" s="35" t="s">
        <v>66</v>
      </c>
      <c r="V5" s="34" t="s">
        <v>67</v>
      </c>
      <c r="W5" s="35" t="s">
        <v>68</v>
      </c>
      <c r="X5" s="34" t="s">
        <v>69</v>
      </c>
      <c r="Y5" s="35" t="s">
        <v>72</v>
      </c>
      <c r="Z5" s="34" t="s">
        <v>70</v>
      </c>
      <c r="AA5" s="35" t="s">
        <v>71</v>
      </c>
      <c r="AB5" s="34" t="s">
        <v>73</v>
      </c>
      <c r="AC5" s="35" t="s">
        <v>81</v>
      </c>
      <c r="AD5" s="34" t="s">
        <v>74</v>
      </c>
      <c r="AE5" s="35" t="s">
        <v>75</v>
      </c>
      <c r="AF5" s="36" t="s">
        <v>76</v>
      </c>
      <c r="AG5" s="62" t="s">
        <v>112</v>
      </c>
      <c r="AH5" s="35" t="s">
        <v>33</v>
      </c>
      <c r="AI5" s="34" t="s">
        <v>77</v>
      </c>
      <c r="AJ5" s="63" t="s">
        <v>78</v>
      </c>
    </row>
    <row r="6" spans="1:38" ht="39.950000000000003" customHeight="1" thickTop="1" x14ac:dyDescent="0.4">
      <c r="A6" s="53" t="s">
        <v>100</v>
      </c>
      <c r="B6" s="54" t="str">
        <f>回答シート①!$B$5</f>
        <v>このセルに日付を入力</v>
      </c>
      <c r="C6" s="37">
        <f>回答シート①!$I$9</f>
        <v>0</v>
      </c>
      <c r="D6" s="38">
        <f>回答シート①!$J$9</f>
        <v>0</v>
      </c>
      <c r="E6" s="38">
        <f>回答シート①!$K$9</f>
        <v>0</v>
      </c>
      <c r="F6" s="38">
        <f>回答シート①!$L$9</f>
        <v>0</v>
      </c>
      <c r="G6" s="38">
        <f>回答シート①!$M$9</f>
        <v>0</v>
      </c>
      <c r="H6" s="38">
        <f>回答シート①!$N$9</f>
        <v>0</v>
      </c>
      <c r="I6" s="38">
        <f>回答シート①!$O$9</f>
        <v>0</v>
      </c>
      <c r="J6" s="38">
        <f>回答シート①!$P$9</f>
        <v>0</v>
      </c>
      <c r="K6" s="38">
        <f>回答シート①!$Q$9</f>
        <v>0</v>
      </c>
      <c r="L6" s="38">
        <f>回答シート①!$R$9</f>
        <v>0</v>
      </c>
      <c r="M6" s="38">
        <f>回答シート①!$S$9</f>
        <v>0</v>
      </c>
      <c r="N6" s="38">
        <f>回答シート①!$T$9</f>
        <v>0</v>
      </c>
      <c r="O6" s="38">
        <f>回答シート①!$U$9</f>
        <v>0</v>
      </c>
      <c r="P6" s="38">
        <f>回答シート①!$V$9</f>
        <v>0</v>
      </c>
      <c r="Q6" s="38">
        <f>回答シート①!$W$9</f>
        <v>0</v>
      </c>
      <c r="R6" s="38">
        <f>回答シート①!$X$9</f>
        <v>0</v>
      </c>
      <c r="S6" s="38">
        <f>回答シート①!$Y$9</f>
        <v>0</v>
      </c>
      <c r="T6" s="38">
        <f>回答シート①!$Z$9</f>
        <v>0</v>
      </c>
      <c r="U6" s="38">
        <f>回答シート①!$AA$9</f>
        <v>0</v>
      </c>
      <c r="V6" s="38">
        <f>回答シート①!$AB$9</f>
        <v>0</v>
      </c>
      <c r="W6" s="38">
        <f>回答シート①!$AC$9</f>
        <v>0</v>
      </c>
      <c r="X6" s="38">
        <f>回答シート①!$AD$9</f>
        <v>0</v>
      </c>
      <c r="Y6" s="38">
        <f>回答シート①!$AE$9</f>
        <v>0</v>
      </c>
      <c r="Z6" s="38">
        <f>回答シート①!$AF$9</f>
        <v>0</v>
      </c>
      <c r="AA6" s="38">
        <f>回答シート①!$AG$9</f>
        <v>0</v>
      </c>
      <c r="AB6" s="38">
        <f>回答シート①!$AH$9</f>
        <v>0</v>
      </c>
      <c r="AC6" s="38">
        <f>回答シート①!$AI$9</f>
        <v>0</v>
      </c>
      <c r="AD6" s="38">
        <f>回答シート①!$AJ$9</f>
        <v>0</v>
      </c>
      <c r="AE6" s="38">
        <f>回答シート①!$AK$9</f>
        <v>0</v>
      </c>
      <c r="AF6" s="39">
        <f>回答シート①!$AL$9</f>
        <v>0</v>
      </c>
      <c r="AG6" s="64">
        <f>回答シート①!$C$38</f>
        <v>0</v>
      </c>
      <c r="AH6" s="38" t="str">
        <f>回答シート①!$A$41</f>
        <v>正常範囲</v>
      </c>
      <c r="AI6" s="65" t="str">
        <f>回答シート①!$C$44</f>
        <v>≪選択≫</v>
      </c>
      <c r="AJ6" s="66">
        <f>回答シート①!$A$49</f>
        <v>0</v>
      </c>
      <c r="AL6" t="s">
        <v>79</v>
      </c>
    </row>
    <row r="7" spans="1:38" ht="39.950000000000003" customHeight="1" x14ac:dyDescent="0.4">
      <c r="A7" s="55" t="s">
        <v>101</v>
      </c>
      <c r="B7" s="56" t="str">
        <f>回答シート②!$B$5</f>
        <v>このセルに日付を入力</v>
      </c>
      <c r="C7" s="40">
        <f>回答シート②!I9</f>
        <v>0</v>
      </c>
      <c r="D7" s="41">
        <f>回答シート②!J9</f>
        <v>0</v>
      </c>
      <c r="E7" s="41">
        <f>回答シート②!K9</f>
        <v>0</v>
      </c>
      <c r="F7" s="41">
        <f>回答シート②!L9</f>
        <v>0</v>
      </c>
      <c r="G7" s="41">
        <f>回答シート②!M9</f>
        <v>0</v>
      </c>
      <c r="H7" s="41">
        <f>回答シート②!N9</f>
        <v>0</v>
      </c>
      <c r="I7" s="41">
        <f>回答シート②!O9</f>
        <v>0</v>
      </c>
      <c r="J7" s="41">
        <f>回答シート②!P9</f>
        <v>0</v>
      </c>
      <c r="K7" s="41">
        <f>回答シート②!Q9</f>
        <v>0</v>
      </c>
      <c r="L7" s="41">
        <f>回答シート②!R9</f>
        <v>0</v>
      </c>
      <c r="M7" s="41">
        <f>回答シート②!S9</f>
        <v>0</v>
      </c>
      <c r="N7" s="41">
        <f>回答シート②!T9</f>
        <v>0</v>
      </c>
      <c r="O7" s="41">
        <f>回答シート②!U9</f>
        <v>0</v>
      </c>
      <c r="P7" s="41">
        <f>回答シート②!V9</f>
        <v>0</v>
      </c>
      <c r="Q7" s="41">
        <f>回答シート②!W9</f>
        <v>0</v>
      </c>
      <c r="R7" s="41">
        <f>回答シート②!X9</f>
        <v>0</v>
      </c>
      <c r="S7" s="41">
        <f>回答シート②!Y9</f>
        <v>0</v>
      </c>
      <c r="T7" s="41">
        <f>回答シート②!Z9</f>
        <v>0</v>
      </c>
      <c r="U7" s="41">
        <f>回答シート②!AA9</f>
        <v>0</v>
      </c>
      <c r="V7" s="41">
        <f>回答シート②!AB9</f>
        <v>0</v>
      </c>
      <c r="W7" s="41">
        <f>回答シート②!AC9</f>
        <v>0</v>
      </c>
      <c r="X7" s="41">
        <f>回答シート②!AD9</f>
        <v>0</v>
      </c>
      <c r="Y7" s="41">
        <f>回答シート②!AE9</f>
        <v>0</v>
      </c>
      <c r="Z7" s="41">
        <f>回答シート②!AF9</f>
        <v>0</v>
      </c>
      <c r="AA7" s="41">
        <f>回答シート②!AG9</f>
        <v>0</v>
      </c>
      <c r="AB7" s="41">
        <f>回答シート②!AH9</f>
        <v>0</v>
      </c>
      <c r="AC7" s="41">
        <f>回答シート②!AI9</f>
        <v>0</v>
      </c>
      <c r="AD7" s="41">
        <f>回答シート②!AJ9</f>
        <v>0</v>
      </c>
      <c r="AE7" s="41">
        <f>回答シート②!AK9</f>
        <v>0</v>
      </c>
      <c r="AF7" s="42">
        <f>回答シート②!AL9</f>
        <v>0</v>
      </c>
      <c r="AG7" s="67">
        <f>回答シート②!$C$38</f>
        <v>0</v>
      </c>
      <c r="AH7" s="41" t="str">
        <f>回答シート②!$A$41</f>
        <v>正常範囲</v>
      </c>
      <c r="AI7" s="68" t="str">
        <f>回答シート②!$C$44</f>
        <v>≪選択≫</v>
      </c>
      <c r="AJ7" s="69">
        <f>回答シート②!$A$49</f>
        <v>0</v>
      </c>
      <c r="AL7" t="s">
        <v>34</v>
      </c>
    </row>
    <row r="8" spans="1:38" ht="39.950000000000003" customHeight="1" x14ac:dyDescent="0.4">
      <c r="A8" s="55" t="s">
        <v>102</v>
      </c>
      <c r="B8" s="56" t="str">
        <f>回答シート③!$B$5</f>
        <v>このセルに日付を入力</v>
      </c>
      <c r="C8" s="40">
        <f>回答シート③!I9</f>
        <v>0</v>
      </c>
      <c r="D8" s="41">
        <f>回答シート③!J9</f>
        <v>0</v>
      </c>
      <c r="E8" s="41">
        <f>回答シート③!K9</f>
        <v>0</v>
      </c>
      <c r="F8" s="41">
        <f>回答シート③!L9</f>
        <v>0</v>
      </c>
      <c r="G8" s="41">
        <f>回答シート③!M9</f>
        <v>0</v>
      </c>
      <c r="H8" s="41">
        <f>回答シート③!N9</f>
        <v>0</v>
      </c>
      <c r="I8" s="41">
        <f>回答シート③!O9</f>
        <v>0</v>
      </c>
      <c r="J8" s="41">
        <f>回答シート③!P9</f>
        <v>0</v>
      </c>
      <c r="K8" s="41">
        <f>回答シート③!Q9</f>
        <v>0</v>
      </c>
      <c r="L8" s="41">
        <f>回答シート③!R9</f>
        <v>0</v>
      </c>
      <c r="M8" s="41">
        <f>回答シート③!S9</f>
        <v>0</v>
      </c>
      <c r="N8" s="41">
        <f>回答シート③!T9</f>
        <v>0</v>
      </c>
      <c r="O8" s="41">
        <f>回答シート③!U9</f>
        <v>0</v>
      </c>
      <c r="P8" s="41">
        <f>回答シート③!V9</f>
        <v>0</v>
      </c>
      <c r="Q8" s="41">
        <f>回答シート③!W9</f>
        <v>0</v>
      </c>
      <c r="R8" s="41">
        <f>回答シート③!X9</f>
        <v>0</v>
      </c>
      <c r="S8" s="41">
        <f>回答シート③!Y9</f>
        <v>0</v>
      </c>
      <c r="T8" s="41">
        <f>回答シート③!Z9</f>
        <v>0</v>
      </c>
      <c r="U8" s="41">
        <f>回答シート③!AA9</f>
        <v>0</v>
      </c>
      <c r="V8" s="41">
        <f>回答シート③!AB9</f>
        <v>0</v>
      </c>
      <c r="W8" s="41">
        <f>回答シート③!AC9</f>
        <v>0</v>
      </c>
      <c r="X8" s="41">
        <f>回答シート③!AD9</f>
        <v>0</v>
      </c>
      <c r="Y8" s="41">
        <f>回答シート③!AE9</f>
        <v>0</v>
      </c>
      <c r="Z8" s="41">
        <f>回答シート③!AF9</f>
        <v>0</v>
      </c>
      <c r="AA8" s="41">
        <f>回答シート③!AG9</f>
        <v>0</v>
      </c>
      <c r="AB8" s="41">
        <f>回答シート③!AH9</f>
        <v>0</v>
      </c>
      <c r="AC8" s="41">
        <f>回答シート③!AI9</f>
        <v>0</v>
      </c>
      <c r="AD8" s="41">
        <f>回答シート③!AJ9</f>
        <v>0</v>
      </c>
      <c r="AE8" s="41">
        <f>回答シート③!AK9</f>
        <v>0</v>
      </c>
      <c r="AF8" s="42">
        <f>回答シート③!AL9</f>
        <v>0</v>
      </c>
      <c r="AG8" s="67">
        <f>回答シート③!$C$38</f>
        <v>0</v>
      </c>
      <c r="AH8" s="41" t="str">
        <f>回答シート③!$A$41</f>
        <v>正常範囲</v>
      </c>
      <c r="AI8" s="68" t="str">
        <f>回答シート③!$C$44</f>
        <v>≪選択≫</v>
      </c>
      <c r="AJ8" s="69">
        <f>回答シート③!$A$49</f>
        <v>0</v>
      </c>
      <c r="AL8" t="s">
        <v>35</v>
      </c>
    </row>
    <row r="9" spans="1:38" ht="39.950000000000003" customHeight="1" x14ac:dyDescent="0.4">
      <c r="A9" s="55" t="s">
        <v>103</v>
      </c>
      <c r="B9" s="56" t="str">
        <f>回答シート④!$B$5</f>
        <v>このセルに日付を入力</v>
      </c>
      <c r="C9" s="40">
        <f>回答シート④!I9</f>
        <v>0</v>
      </c>
      <c r="D9" s="41">
        <f>回答シート④!J9</f>
        <v>0</v>
      </c>
      <c r="E9" s="41">
        <f>回答シート④!K9</f>
        <v>0</v>
      </c>
      <c r="F9" s="41">
        <f>回答シート④!L9</f>
        <v>0</v>
      </c>
      <c r="G9" s="41">
        <f>回答シート④!M9</f>
        <v>0</v>
      </c>
      <c r="H9" s="41">
        <f>回答シート④!N9</f>
        <v>0</v>
      </c>
      <c r="I9" s="41">
        <f>回答シート④!O9</f>
        <v>0</v>
      </c>
      <c r="J9" s="41">
        <f>回答シート④!P9</f>
        <v>0</v>
      </c>
      <c r="K9" s="41">
        <f>回答シート④!Q9</f>
        <v>0</v>
      </c>
      <c r="L9" s="41">
        <f>回答シート④!R9</f>
        <v>0</v>
      </c>
      <c r="M9" s="41">
        <f>回答シート④!S9</f>
        <v>0</v>
      </c>
      <c r="N9" s="41">
        <f>回答シート④!T9</f>
        <v>0</v>
      </c>
      <c r="O9" s="41">
        <f>回答シート④!U9</f>
        <v>0</v>
      </c>
      <c r="P9" s="41">
        <f>回答シート④!V9</f>
        <v>0</v>
      </c>
      <c r="Q9" s="41">
        <f>回答シート④!W9</f>
        <v>0</v>
      </c>
      <c r="R9" s="41">
        <f>回答シート④!X9</f>
        <v>0</v>
      </c>
      <c r="S9" s="41">
        <f>回答シート④!Y9</f>
        <v>0</v>
      </c>
      <c r="T9" s="41">
        <f>回答シート④!Z9</f>
        <v>0</v>
      </c>
      <c r="U9" s="41">
        <f>回答シート④!AA9</f>
        <v>0</v>
      </c>
      <c r="V9" s="41">
        <f>回答シート④!AB9</f>
        <v>0</v>
      </c>
      <c r="W9" s="41">
        <f>回答シート④!AC9</f>
        <v>0</v>
      </c>
      <c r="X9" s="41">
        <f>回答シート④!AD9</f>
        <v>0</v>
      </c>
      <c r="Y9" s="41">
        <f>回答シート④!AE9</f>
        <v>0</v>
      </c>
      <c r="Z9" s="41">
        <f>回答シート④!AF9</f>
        <v>0</v>
      </c>
      <c r="AA9" s="41">
        <f>回答シート④!AG9</f>
        <v>0</v>
      </c>
      <c r="AB9" s="41">
        <f>回答シート④!AH9</f>
        <v>0</v>
      </c>
      <c r="AC9" s="41">
        <f>回答シート④!AI9</f>
        <v>0</v>
      </c>
      <c r="AD9" s="41">
        <f>回答シート④!AJ9</f>
        <v>0</v>
      </c>
      <c r="AE9" s="41">
        <f>回答シート④!AK9</f>
        <v>0</v>
      </c>
      <c r="AF9" s="42">
        <f>回答シート④!AL9</f>
        <v>0</v>
      </c>
      <c r="AG9" s="67">
        <f>回答シート④!$C$38</f>
        <v>0</v>
      </c>
      <c r="AH9" s="41" t="str">
        <f>回答シート④!$A$41</f>
        <v>正常範囲</v>
      </c>
      <c r="AI9" s="68" t="str">
        <f>回答シート④!$C$44</f>
        <v>≪選択≫</v>
      </c>
      <c r="AJ9" s="69">
        <f>回答シート④!$A$49</f>
        <v>0</v>
      </c>
      <c r="AL9" t="s">
        <v>36</v>
      </c>
    </row>
    <row r="10" spans="1:38" ht="39.950000000000003" customHeight="1" x14ac:dyDescent="0.4">
      <c r="A10" s="55" t="s">
        <v>104</v>
      </c>
      <c r="B10" s="56" t="str">
        <f>回答シート⑤!$B$5</f>
        <v>このセルに日付を入力</v>
      </c>
      <c r="C10" s="40">
        <f>回答シート⑤!I9</f>
        <v>0</v>
      </c>
      <c r="D10" s="41">
        <f>回答シート⑤!J9</f>
        <v>0</v>
      </c>
      <c r="E10" s="41">
        <f>回答シート⑤!K9</f>
        <v>0</v>
      </c>
      <c r="F10" s="41">
        <f>回答シート⑤!L9</f>
        <v>0</v>
      </c>
      <c r="G10" s="41">
        <f>回答シート⑤!M9</f>
        <v>0</v>
      </c>
      <c r="H10" s="41">
        <f>回答シート⑤!N9</f>
        <v>0</v>
      </c>
      <c r="I10" s="41">
        <f>回答シート⑤!O9</f>
        <v>0</v>
      </c>
      <c r="J10" s="41">
        <f>回答シート⑤!P9</f>
        <v>0</v>
      </c>
      <c r="K10" s="41">
        <f>回答シート⑤!Q9</f>
        <v>0</v>
      </c>
      <c r="L10" s="41">
        <f>回答シート⑤!R9</f>
        <v>0</v>
      </c>
      <c r="M10" s="41">
        <f>回答シート⑤!S9</f>
        <v>0</v>
      </c>
      <c r="N10" s="41">
        <f>回答シート⑤!T9</f>
        <v>0</v>
      </c>
      <c r="O10" s="41">
        <f>回答シート⑤!U9</f>
        <v>0</v>
      </c>
      <c r="P10" s="41">
        <f>回答シート⑤!V9</f>
        <v>0</v>
      </c>
      <c r="Q10" s="41">
        <f>回答シート⑤!W9</f>
        <v>0</v>
      </c>
      <c r="R10" s="41">
        <f>回答シート⑤!X9</f>
        <v>0</v>
      </c>
      <c r="S10" s="41">
        <f>回答シート⑤!Y9</f>
        <v>0</v>
      </c>
      <c r="T10" s="41">
        <f>回答シート⑤!Z9</f>
        <v>0</v>
      </c>
      <c r="U10" s="41">
        <f>回答シート⑤!AA9</f>
        <v>0</v>
      </c>
      <c r="V10" s="41">
        <f>回答シート⑤!AB9</f>
        <v>0</v>
      </c>
      <c r="W10" s="41">
        <f>回答シート⑤!AC9</f>
        <v>0</v>
      </c>
      <c r="X10" s="41">
        <f>回答シート⑤!AD9</f>
        <v>0</v>
      </c>
      <c r="Y10" s="41">
        <f>回答シート⑤!AE9</f>
        <v>0</v>
      </c>
      <c r="Z10" s="41">
        <f>回答シート⑤!AF9</f>
        <v>0</v>
      </c>
      <c r="AA10" s="41">
        <f>回答シート⑤!AG9</f>
        <v>0</v>
      </c>
      <c r="AB10" s="41">
        <f>回答シート⑤!AH9</f>
        <v>0</v>
      </c>
      <c r="AC10" s="41">
        <f>回答シート⑤!AI9</f>
        <v>0</v>
      </c>
      <c r="AD10" s="41">
        <f>回答シート⑤!AJ9</f>
        <v>0</v>
      </c>
      <c r="AE10" s="41">
        <f>回答シート⑤!AK9</f>
        <v>0</v>
      </c>
      <c r="AF10" s="42">
        <f>回答シート⑤!AL9</f>
        <v>0</v>
      </c>
      <c r="AG10" s="67">
        <f>回答シート⑤!$C$38</f>
        <v>0</v>
      </c>
      <c r="AH10" s="41" t="str">
        <f>回答シート⑤!$A$41</f>
        <v>正常範囲</v>
      </c>
      <c r="AI10" s="68" t="str">
        <f>回答シート⑤!$C$44</f>
        <v>≪選択≫</v>
      </c>
      <c r="AJ10" s="69">
        <f>回答シート⑤!$A$49</f>
        <v>0</v>
      </c>
    </row>
    <row r="11" spans="1:38" ht="39.950000000000003" customHeight="1" x14ac:dyDescent="0.4">
      <c r="A11" s="55" t="s">
        <v>105</v>
      </c>
      <c r="B11" s="56" t="str">
        <f>回答シート⑥!$B$5</f>
        <v>このセルに日付を入力</v>
      </c>
      <c r="C11" s="40">
        <f>回答シート⑥!I9</f>
        <v>0</v>
      </c>
      <c r="D11" s="41">
        <f>回答シート⑥!J9</f>
        <v>0</v>
      </c>
      <c r="E11" s="41">
        <f>回答シート⑥!K9</f>
        <v>0</v>
      </c>
      <c r="F11" s="41">
        <f>回答シート⑥!L9</f>
        <v>0</v>
      </c>
      <c r="G11" s="41">
        <f>回答シート⑥!M9</f>
        <v>0</v>
      </c>
      <c r="H11" s="41">
        <f>回答シート⑥!N9</f>
        <v>0</v>
      </c>
      <c r="I11" s="41">
        <f>回答シート⑥!O9</f>
        <v>0</v>
      </c>
      <c r="J11" s="41">
        <f>回答シート⑥!P9</f>
        <v>0</v>
      </c>
      <c r="K11" s="41">
        <f>回答シート⑥!Q9</f>
        <v>0</v>
      </c>
      <c r="L11" s="41">
        <f>回答シート⑥!R9</f>
        <v>0</v>
      </c>
      <c r="M11" s="41">
        <f>回答シート⑥!S9</f>
        <v>0</v>
      </c>
      <c r="N11" s="41">
        <f>回答シート⑥!T9</f>
        <v>0</v>
      </c>
      <c r="O11" s="41">
        <f>回答シート⑥!U9</f>
        <v>0</v>
      </c>
      <c r="P11" s="41">
        <f>回答シート⑥!V9</f>
        <v>0</v>
      </c>
      <c r="Q11" s="41">
        <f>回答シート⑥!W9</f>
        <v>0</v>
      </c>
      <c r="R11" s="41">
        <f>回答シート⑥!X9</f>
        <v>0</v>
      </c>
      <c r="S11" s="41">
        <f>回答シート⑥!Y9</f>
        <v>0</v>
      </c>
      <c r="T11" s="41">
        <f>回答シート⑥!Z9</f>
        <v>0</v>
      </c>
      <c r="U11" s="41">
        <f>回答シート⑥!AA9</f>
        <v>0</v>
      </c>
      <c r="V11" s="41">
        <f>回答シート⑥!AB9</f>
        <v>0</v>
      </c>
      <c r="W11" s="41">
        <f>回答シート⑥!AC9</f>
        <v>0</v>
      </c>
      <c r="X11" s="41">
        <f>回答シート⑥!AD9</f>
        <v>0</v>
      </c>
      <c r="Y11" s="41">
        <f>回答シート⑥!AE9</f>
        <v>0</v>
      </c>
      <c r="Z11" s="41">
        <f>回答シート⑥!AF9</f>
        <v>0</v>
      </c>
      <c r="AA11" s="41">
        <f>回答シート⑥!AG9</f>
        <v>0</v>
      </c>
      <c r="AB11" s="41">
        <f>回答シート⑥!AH9</f>
        <v>0</v>
      </c>
      <c r="AC11" s="41">
        <f>回答シート⑥!AI9</f>
        <v>0</v>
      </c>
      <c r="AD11" s="41">
        <f>回答シート⑥!AJ9</f>
        <v>0</v>
      </c>
      <c r="AE11" s="41">
        <f>回答シート⑥!AK9</f>
        <v>0</v>
      </c>
      <c r="AF11" s="42">
        <f>回答シート⑥!AL9</f>
        <v>0</v>
      </c>
      <c r="AG11" s="67">
        <f>回答シート⑥!$C$38</f>
        <v>0</v>
      </c>
      <c r="AH11" s="41" t="str">
        <f>回答シート⑥!$A$41</f>
        <v>正常範囲</v>
      </c>
      <c r="AI11" s="68" t="str">
        <f>回答シート⑥!$C$44</f>
        <v>≪選択≫</v>
      </c>
      <c r="AJ11" s="69">
        <f>回答シート⑥!$A$49</f>
        <v>0</v>
      </c>
    </row>
    <row r="12" spans="1:38" ht="39.950000000000003" customHeight="1" x14ac:dyDescent="0.4">
      <c r="A12" s="55" t="s">
        <v>106</v>
      </c>
      <c r="B12" s="56" t="str">
        <f>回答シート⑦!$B$5</f>
        <v>このセルに日付を入力</v>
      </c>
      <c r="C12" s="40">
        <f>回答シート⑦!I9</f>
        <v>0</v>
      </c>
      <c r="D12" s="41">
        <f>回答シート⑦!J9</f>
        <v>0</v>
      </c>
      <c r="E12" s="41">
        <f>回答シート⑦!K9</f>
        <v>0</v>
      </c>
      <c r="F12" s="41">
        <f>回答シート⑦!L9</f>
        <v>0</v>
      </c>
      <c r="G12" s="41">
        <f>回答シート⑦!M9</f>
        <v>0</v>
      </c>
      <c r="H12" s="41">
        <f>回答シート⑦!N9</f>
        <v>0</v>
      </c>
      <c r="I12" s="41">
        <f>回答シート⑦!O9</f>
        <v>0</v>
      </c>
      <c r="J12" s="41">
        <f>回答シート⑦!P9</f>
        <v>0</v>
      </c>
      <c r="K12" s="41">
        <f>回答シート⑦!Q9</f>
        <v>0</v>
      </c>
      <c r="L12" s="41">
        <f>回答シート⑦!R9</f>
        <v>0</v>
      </c>
      <c r="M12" s="41">
        <f>回答シート⑦!S9</f>
        <v>0</v>
      </c>
      <c r="N12" s="41">
        <f>回答シート⑦!T9</f>
        <v>0</v>
      </c>
      <c r="O12" s="41">
        <f>回答シート⑦!U9</f>
        <v>0</v>
      </c>
      <c r="P12" s="41">
        <f>回答シート⑦!V9</f>
        <v>0</v>
      </c>
      <c r="Q12" s="41">
        <f>回答シート⑦!W9</f>
        <v>0</v>
      </c>
      <c r="R12" s="41">
        <f>回答シート⑦!X9</f>
        <v>0</v>
      </c>
      <c r="S12" s="41">
        <f>回答シート⑦!Y9</f>
        <v>0</v>
      </c>
      <c r="T12" s="41">
        <f>回答シート⑦!Z9</f>
        <v>0</v>
      </c>
      <c r="U12" s="41">
        <f>回答シート⑦!AA9</f>
        <v>0</v>
      </c>
      <c r="V12" s="41">
        <f>回答シート⑦!AB9</f>
        <v>0</v>
      </c>
      <c r="W12" s="41">
        <f>回答シート⑦!AC9</f>
        <v>0</v>
      </c>
      <c r="X12" s="41">
        <f>回答シート⑦!AD9</f>
        <v>0</v>
      </c>
      <c r="Y12" s="41">
        <f>回答シート⑦!AE9</f>
        <v>0</v>
      </c>
      <c r="Z12" s="41">
        <f>回答シート⑦!AF9</f>
        <v>0</v>
      </c>
      <c r="AA12" s="41">
        <f>回答シート⑦!AG9</f>
        <v>0</v>
      </c>
      <c r="AB12" s="41">
        <f>回答シート⑦!AH9</f>
        <v>0</v>
      </c>
      <c r="AC12" s="41">
        <f>回答シート⑦!AI9</f>
        <v>0</v>
      </c>
      <c r="AD12" s="41">
        <f>回答シート⑦!AJ9</f>
        <v>0</v>
      </c>
      <c r="AE12" s="41">
        <f>回答シート⑦!AK9</f>
        <v>0</v>
      </c>
      <c r="AF12" s="42">
        <f>回答シート⑦!AL9</f>
        <v>0</v>
      </c>
      <c r="AG12" s="67">
        <f>回答シート⑦!$C$38</f>
        <v>0</v>
      </c>
      <c r="AH12" s="41" t="str">
        <f>回答シート⑦!$A$41</f>
        <v>正常範囲</v>
      </c>
      <c r="AI12" s="68" t="str">
        <f>回答シート⑦!$C$44</f>
        <v>≪選択≫</v>
      </c>
      <c r="AJ12" s="69">
        <f>回答シート⑦!$A$49</f>
        <v>0</v>
      </c>
    </row>
    <row r="13" spans="1:38" ht="39.950000000000003" customHeight="1" x14ac:dyDescent="0.4">
      <c r="A13" s="55" t="s">
        <v>107</v>
      </c>
      <c r="B13" s="56" t="str">
        <f>回答シート⑧!$B$5</f>
        <v>このセルに日付を入力</v>
      </c>
      <c r="C13" s="40">
        <f>回答シート⑧!I9</f>
        <v>0</v>
      </c>
      <c r="D13" s="41">
        <f>回答シート⑧!J9</f>
        <v>0</v>
      </c>
      <c r="E13" s="41">
        <f>回答シート⑧!K9</f>
        <v>0</v>
      </c>
      <c r="F13" s="41">
        <f>回答シート⑧!L9</f>
        <v>0</v>
      </c>
      <c r="G13" s="41">
        <f>回答シート⑧!M9</f>
        <v>0</v>
      </c>
      <c r="H13" s="41">
        <f>回答シート⑧!N9</f>
        <v>0</v>
      </c>
      <c r="I13" s="41">
        <f>回答シート⑧!O9</f>
        <v>0</v>
      </c>
      <c r="J13" s="41">
        <f>回答シート⑧!P9</f>
        <v>0</v>
      </c>
      <c r="K13" s="41">
        <f>回答シート⑧!Q9</f>
        <v>0</v>
      </c>
      <c r="L13" s="41">
        <f>回答シート⑧!R9</f>
        <v>0</v>
      </c>
      <c r="M13" s="41">
        <f>回答シート⑧!S9</f>
        <v>0</v>
      </c>
      <c r="N13" s="41">
        <f>回答シート⑧!T9</f>
        <v>0</v>
      </c>
      <c r="O13" s="41">
        <f>回答シート⑧!U9</f>
        <v>0</v>
      </c>
      <c r="P13" s="41">
        <f>回答シート⑧!V9</f>
        <v>0</v>
      </c>
      <c r="Q13" s="41">
        <f>回答シート⑧!W9</f>
        <v>0</v>
      </c>
      <c r="R13" s="41">
        <f>回答シート⑧!X9</f>
        <v>0</v>
      </c>
      <c r="S13" s="41">
        <f>回答シート⑧!Y9</f>
        <v>0</v>
      </c>
      <c r="T13" s="41">
        <f>回答シート⑧!Z9</f>
        <v>0</v>
      </c>
      <c r="U13" s="41">
        <f>回答シート⑧!AA9</f>
        <v>0</v>
      </c>
      <c r="V13" s="41">
        <f>回答シート⑧!AB9</f>
        <v>0</v>
      </c>
      <c r="W13" s="41">
        <f>回答シート⑧!AC9</f>
        <v>0</v>
      </c>
      <c r="X13" s="41">
        <f>回答シート⑧!AD9</f>
        <v>0</v>
      </c>
      <c r="Y13" s="41">
        <f>回答シート⑧!AE9</f>
        <v>0</v>
      </c>
      <c r="Z13" s="41">
        <f>回答シート⑧!AF9</f>
        <v>0</v>
      </c>
      <c r="AA13" s="41">
        <f>回答シート⑧!AG9</f>
        <v>0</v>
      </c>
      <c r="AB13" s="41">
        <f>回答シート⑧!AH9</f>
        <v>0</v>
      </c>
      <c r="AC13" s="41">
        <f>回答シート⑧!AI9</f>
        <v>0</v>
      </c>
      <c r="AD13" s="41">
        <f>回答シート⑧!AJ9</f>
        <v>0</v>
      </c>
      <c r="AE13" s="41">
        <f>回答シート⑧!AK9</f>
        <v>0</v>
      </c>
      <c r="AF13" s="42">
        <f>回答シート⑧!AL9</f>
        <v>0</v>
      </c>
      <c r="AG13" s="67">
        <f>回答シート⑧!$C$38</f>
        <v>0</v>
      </c>
      <c r="AH13" s="41" t="str">
        <f>回答シート⑧!$A$41</f>
        <v>正常範囲</v>
      </c>
      <c r="AI13" s="68" t="str">
        <f>回答シート⑧!$C$44</f>
        <v>≪選択≫</v>
      </c>
      <c r="AJ13" s="69">
        <f>回答シート⑧!$A$49</f>
        <v>0</v>
      </c>
    </row>
    <row r="14" spans="1:38" ht="39.950000000000003" customHeight="1" x14ac:dyDescent="0.4">
      <c r="A14" s="55" t="s">
        <v>108</v>
      </c>
      <c r="B14" s="56" t="str">
        <f>回答シート⑨!$B$5</f>
        <v>このセルに日付を入力</v>
      </c>
      <c r="C14" s="40">
        <f>回答シート⑨!I9</f>
        <v>0</v>
      </c>
      <c r="D14" s="41">
        <f>回答シート⑨!J9</f>
        <v>0</v>
      </c>
      <c r="E14" s="41">
        <f>回答シート⑨!K9</f>
        <v>0</v>
      </c>
      <c r="F14" s="41">
        <f>回答シート⑨!L9</f>
        <v>0</v>
      </c>
      <c r="G14" s="41">
        <f>回答シート⑨!M9</f>
        <v>0</v>
      </c>
      <c r="H14" s="41">
        <f>回答シート⑨!N9</f>
        <v>0</v>
      </c>
      <c r="I14" s="41">
        <f>回答シート⑨!O9</f>
        <v>0</v>
      </c>
      <c r="J14" s="41">
        <f>回答シート⑨!P9</f>
        <v>0</v>
      </c>
      <c r="K14" s="41">
        <f>回答シート⑨!Q9</f>
        <v>0</v>
      </c>
      <c r="L14" s="41">
        <f>回答シート⑨!R9</f>
        <v>0</v>
      </c>
      <c r="M14" s="41">
        <f>回答シート⑨!S9</f>
        <v>0</v>
      </c>
      <c r="N14" s="41">
        <f>回答シート⑨!T9</f>
        <v>0</v>
      </c>
      <c r="O14" s="41">
        <f>回答シート⑨!U9</f>
        <v>0</v>
      </c>
      <c r="P14" s="41">
        <f>回答シート⑨!V9</f>
        <v>0</v>
      </c>
      <c r="Q14" s="41">
        <f>回答シート⑨!W9</f>
        <v>0</v>
      </c>
      <c r="R14" s="41">
        <f>回答シート⑨!X9</f>
        <v>0</v>
      </c>
      <c r="S14" s="41">
        <f>回答シート⑨!Y9</f>
        <v>0</v>
      </c>
      <c r="T14" s="41">
        <f>回答シート⑨!Z9</f>
        <v>0</v>
      </c>
      <c r="U14" s="41">
        <f>回答シート⑨!AA9</f>
        <v>0</v>
      </c>
      <c r="V14" s="41">
        <f>回答シート⑨!AB9</f>
        <v>0</v>
      </c>
      <c r="W14" s="41">
        <f>回答シート⑨!AC9</f>
        <v>0</v>
      </c>
      <c r="X14" s="41">
        <f>回答シート⑨!AD9</f>
        <v>0</v>
      </c>
      <c r="Y14" s="41">
        <f>回答シート⑨!AE9</f>
        <v>0</v>
      </c>
      <c r="Z14" s="41">
        <f>回答シート⑨!AF9</f>
        <v>0</v>
      </c>
      <c r="AA14" s="41">
        <f>回答シート⑨!AG9</f>
        <v>0</v>
      </c>
      <c r="AB14" s="41">
        <f>回答シート⑨!AH9</f>
        <v>0</v>
      </c>
      <c r="AC14" s="41">
        <f>回答シート⑨!AI9</f>
        <v>0</v>
      </c>
      <c r="AD14" s="41">
        <f>回答シート⑨!AJ9</f>
        <v>0</v>
      </c>
      <c r="AE14" s="41">
        <f>回答シート⑨!AK9</f>
        <v>0</v>
      </c>
      <c r="AF14" s="42">
        <f>回答シート⑨!AL9</f>
        <v>0</v>
      </c>
      <c r="AG14" s="67">
        <f>回答シート⑨!$C$38</f>
        <v>0</v>
      </c>
      <c r="AH14" s="41" t="str">
        <f>回答シート⑨!$A$41</f>
        <v>正常範囲</v>
      </c>
      <c r="AI14" s="68" t="str">
        <f>回答シート⑨!$C$44</f>
        <v>≪選択≫</v>
      </c>
      <c r="AJ14" s="69">
        <f>回答シート⑨!$A$49</f>
        <v>0</v>
      </c>
    </row>
    <row r="15" spans="1:38" ht="39.950000000000003" customHeight="1" x14ac:dyDescent="0.4">
      <c r="A15" s="55" t="s">
        <v>109</v>
      </c>
      <c r="B15" s="56" t="str">
        <f>回答シート⑩!$B$5</f>
        <v>このセルに日付を入力</v>
      </c>
      <c r="C15" s="40">
        <f>回答シート⑩!I9</f>
        <v>0</v>
      </c>
      <c r="D15" s="41">
        <f>回答シート⑩!J9</f>
        <v>0</v>
      </c>
      <c r="E15" s="41">
        <f>回答シート⑩!K9</f>
        <v>0</v>
      </c>
      <c r="F15" s="41">
        <f>回答シート⑩!L9</f>
        <v>0</v>
      </c>
      <c r="G15" s="41">
        <f>回答シート⑩!M9</f>
        <v>0</v>
      </c>
      <c r="H15" s="41">
        <f>回答シート⑩!N9</f>
        <v>0</v>
      </c>
      <c r="I15" s="41">
        <f>回答シート⑩!O9</f>
        <v>0</v>
      </c>
      <c r="J15" s="41">
        <f>回答シート⑩!P9</f>
        <v>0</v>
      </c>
      <c r="K15" s="41">
        <f>回答シート⑩!Q9</f>
        <v>0</v>
      </c>
      <c r="L15" s="41">
        <f>回答シート⑩!R9</f>
        <v>0</v>
      </c>
      <c r="M15" s="41">
        <f>回答シート⑩!S9</f>
        <v>0</v>
      </c>
      <c r="N15" s="41">
        <f>回答シート⑩!T9</f>
        <v>0</v>
      </c>
      <c r="O15" s="41">
        <f>回答シート⑩!U9</f>
        <v>0</v>
      </c>
      <c r="P15" s="41">
        <f>回答シート⑩!V9</f>
        <v>0</v>
      </c>
      <c r="Q15" s="41">
        <f>回答シート⑩!W9</f>
        <v>0</v>
      </c>
      <c r="R15" s="41">
        <f>回答シート⑩!X9</f>
        <v>0</v>
      </c>
      <c r="S15" s="41">
        <f>回答シート⑩!Y9</f>
        <v>0</v>
      </c>
      <c r="T15" s="41">
        <f>回答シート⑩!Z9</f>
        <v>0</v>
      </c>
      <c r="U15" s="41">
        <f>回答シート⑩!AA9</f>
        <v>0</v>
      </c>
      <c r="V15" s="41">
        <f>回答シート⑩!AB9</f>
        <v>0</v>
      </c>
      <c r="W15" s="41">
        <f>回答シート⑩!AC9</f>
        <v>0</v>
      </c>
      <c r="X15" s="41">
        <f>回答シート⑩!AD9</f>
        <v>0</v>
      </c>
      <c r="Y15" s="41">
        <f>回答シート⑩!AE9</f>
        <v>0</v>
      </c>
      <c r="Z15" s="41">
        <f>回答シート⑩!AF9</f>
        <v>0</v>
      </c>
      <c r="AA15" s="41">
        <f>回答シート⑩!AG9</f>
        <v>0</v>
      </c>
      <c r="AB15" s="41">
        <f>回答シート⑩!AH9</f>
        <v>0</v>
      </c>
      <c r="AC15" s="41">
        <f>回答シート⑩!AI9</f>
        <v>0</v>
      </c>
      <c r="AD15" s="41">
        <f>回答シート⑩!AJ9</f>
        <v>0</v>
      </c>
      <c r="AE15" s="41">
        <f>回答シート⑩!AK9</f>
        <v>0</v>
      </c>
      <c r="AF15" s="42">
        <f>回答シート⑩!AL9</f>
        <v>0</v>
      </c>
      <c r="AG15" s="67">
        <f>回答シート⑩!$C$38</f>
        <v>0</v>
      </c>
      <c r="AH15" s="41" t="str">
        <f>回答シート⑩!$A$41</f>
        <v>正常範囲</v>
      </c>
      <c r="AI15" s="68" t="str">
        <f>回答シート⑩!$C$44</f>
        <v>≪選択≫</v>
      </c>
      <c r="AJ15" s="69">
        <f>回答シート⑩!$A$49</f>
        <v>0</v>
      </c>
    </row>
    <row r="16" spans="1:38" ht="39.950000000000003" customHeight="1" x14ac:dyDescent="0.4">
      <c r="A16" s="55" t="s">
        <v>110</v>
      </c>
      <c r="B16" s="56" t="str">
        <f>回答シート⑪!$B$5</f>
        <v>このセルに日付を入力</v>
      </c>
      <c r="C16" s="40">
        <f>回答シート⑪!I9</f>
        <v>0</v>
      </c>
      <c r="D16" s="41">
        <f>回答シート⑪!J9</f>
        <v>0</v>
      </c>
      <c r="E16" s="41">
        <f>回答シート⑪!K9</f>
        <v>0</v>
      </c>
      <c r="F16" s="41">
        <f>回答シート⑪!L9</f>
        <v>0</v>
      </c>
      <c r="G16" s="41">
        <f>回答シート⑪!M9</f>
        <v>0</v>
      </c>
      <c r="H16" s="41">
        <f>回答シート⑪!N9</f>
        <v>0</v>
      </c>
      <c r="I16" s="41">
        <f>回答シート⑪!O9</f>
        <v>0</v>
      </c>
      <c r="J16" s="41">
        <f>回答シート⑪!P9</f>
        <v>0</v>
      </c>
      <c r="K16" s="41">
        <f>回答シート⑪!Q9</f>
        <v>0</v>
      </c>
      <c r="L16" s="41">
        <f>回答シート⑪!R9</f>
        <v>0</v>
      </c>
      <c r="M16" s="41">
        <f>回答シート⑪!S9</f>
        <v>0</v>
      </c>
      <c r="N16" s="41">
        <f>回答シート⑪!T9</f>
        <v>0</v>
      </c>
      <c r="O16" s="41">
        <f>回答シート⑪!U9</f>
        <v>0</v>
      </c>
      <c r="P16" s="41">
        <f>回答シート⑪!V9</f>
        <v>0</v>
      </c>
      <c r="Q16" s="41">
        <f>回答シート⑪!W9</f>
        <v>0</v>
      </c>
      <c r="R16" s="41">
        <f>回答シート⑪!X9</f>
        <v>0</v>
      </c>
      <c r="S16" s="41">
        <f>回答シート⑪!Y9</f>
        <v>0</v>
      </c>
      <c r="T16" s="41">
        <f>回答シート⑪!Z9</f>
        <v>0</v>
      </c>
      <c r="U16" s="41">
        <f>回答シート⑪!AA9</f>
        <v>0</v>
      </c>
      <c r="V16" s="41">
        <f>回答シート⑪!AB9</f>
        <v>0</v>
      </c>
      <c r="W16" s="41">
        <f>回答シート⑪!AC9</f>
        <v>0</v>
      </c>
      <c r="X16" s="41">
        <f>回答シート⑪!AD9</f>
        <v>0</v>
      </c>
      <c r="Y16" s="41">
        <f>回答シート⑪!AE9</f>
        <v>0</v>
      </c>
      <c r="Z16" s="41">
        <f>回答シート⑪!AF9</f>
        <v>0</v>
      </c>
      <c r="AA16" s="41">
        <f>回答シート⑪!AG9</f>
        <v>0</v>
      </c>
      <c r="AB16" s="41">
        <f>回答シート⑪!AH9</f>
        <v>0</v>
      </c>
      <c r="AC16" s="41">
        <f>回答シート⑪!AI9</f>
        <v>0</v>
      </c>
      <c r="AD16" s="41">
        <f>回答シート⑪!AJ9</f>
        <v>0</v>
      </c>
      <c r="AE16" s="41">
        <f>回答シート⑪!AK9</f>
        <v>0</v>
      </c>
      <c r="AF16" s="42">
        <f>回答シート⑪!AL9</f>
        <v>0</v>
      </c>
      <c r="AG16" s="67">
        <f>回答シート⑪!$C$38</f>
        <v>0</v>
      </c>
      <c r="AH16" s="41" t="str">
        <f>回答シート⑪!$A$41</f>
        <v>正常範囲</v>
      </c>
      <c r="AI16" s="68" t="str">
        <f>回答シート⑪!$C$44</f>
        <v>≪選択≫</v>
      </c>
      <c r="AJ16" s="69">
        <f>回答シート⑪!$A$49</f>
        <v>0</v>
      </c>
    </row>
    <row r="17" spans="1:36" ht="39.950000000000003" customHeight="1" thickBot="1" x14ac:dyDescent="0.45">
      <c r="A17" s="57" t="s">
        <v>111</v>
      </c>
      <c r="B17" s="58" t="str">
        <f>回答シート⑫!$B$5</f>
        <v>このセルに日付を入力</v>
      </c>
      <c r="C17" s="43">
        <f>回答シート⑫!I9</f>
        <v>1</v>
      </c>
      <c r="D17" s="44">
        <f>回答シート⑫!J9</f>
        <v>0</v>
      </c>
      <c r="E17" s="44">
        <f>回答シート⑫!K9</f>
        <v>0</v>
      </c>
      <c r="F17" s="44">
        <f>回答シート⑫!L9</f>
        <v>0</v>
      </c>
      <c r="G17" s="44">
        <f>回答シート⑫!M9</f>
        <v>0</v>
      </c>
      <c r="H17" s="44">
        <f>回答シート⑫!N9</f>
        <v>0</v>
      </c>
      <c r="I17" s="44">
        <f>回答シート⑫!O9</f>
        <v>0</v>
      </c>
      <c r="J17" s="44">
        <f>回答シート⑫!P9</f>
        <v>0</v>
      </c>
      <c r="K17" s="44">
        <f>回答シート⑫!Q9</f>
        <v>0</v>
      </c>
      <c r="L17" s="44">
        <f>回答シート⑫!R9</f>
        <v>0</v>
      </c>
      <c r="M17" s="44">
        <f>回答シート⑫!S9</f>
        <v>0</v>
      </c>
      <c r="N17" s="44">
        <f>回答シート⑫!T9</f>
        <v>0</v>
      </c>
      <c r="O17" s="44">
        <f>回答シート⑫!U9</f>
        <v>0</v>
      </c>
      <c r="P17" s="44">
        <f>回答シート⑫!V9</f>
        <v>0</v>
      </c>
      <c r="Q17" s="44">
        <f>回答シート⑫!W9</f>
        <v>0</v>
      </c>
      <c r="R17" s="44">
        <f>回答シート⑫!X9</f>
        <v>0</v>
      </c>
      <c r="S17" s="44">
        <f>回答シート⑫!Y9</f>
        <v>0</v>
      </c>
      <c r="T17" s="44">
        <f>回答シート⑫!Z9</f>
        <v>0</v>
      </c>
      <c r="U17" s="44">
        <f>回答シート⑫!AA9</f>
        <v>0</v>
      </c>
      <c r="V17" s="44">
        <f>回答シート⑫!AB9</f>
        <v>0</v>
      </c>
      <c r="W17" s="44">
        <f>回答シート⑫!AC9</f>
        <v>0</v>
      </c>
      <c r="X17" s="44">
        <f>回答シート⑫!AD9</f>
        <v>0</v>
      </c>
      <c r="Y17" s="44">
        <f>回答シート⑫!AE9</f>
        <v>0</v>
      </c>
      <c r="Z17" s="44">
        <f>回答シート⑫!AF9</f>
        <v>0</v>
      </c>
      <c r="AA17" s="44">
        <f>回答シート⑫!AG9</f>
        <v>0</v>
      </c>
      <c r="AB17" s="44">
        <f>回答シート⑫!AH9</f>
        <v>0</v>
      </c>
      <c r="AC17" s="44">
        <f>回答シート⑫!AI9</f>
        <v>0</v>
      </c>
      <c r="AD17" s="44">
        <f>回答シート⑫!AJ9</f>
        <v>0</v>
      </c>
      <c r="AE17" s="44">
        <f>回答シート⑫!AK9</f>
        <v>0</v>
      </c>
      <c r="AF17" s="45">
        <f>回答シート⑫!AL9</f>
        <v>0</v>
      </c>
      <c r="AG17" s="70">
        <f>回答シート⑫!$C$38</f>
        <v>1</v>
      </c>
      <c r="AH17" s="44" t="str">
        <f>回答シート⑫!$A$41</f>
        <v>正常範囲</v>
      </c>
      <c r="AI17" s="71" t="str">
        <f>回答シート⑫!$C$44</f>
        <v>≪選択≫</v>
      </c>
      <c r="AJ17" s="72">
        <f>回答シート⑫!$A$49</f>
        <v>0</v>
      </c>
    </row>
    <row r="18" spans="1:36" ht="20.25" thickTop="1" thickBot="1" x14ac:dyDescent="0.45">
      <c r="A18" s="59"/>
      <c r="B18" s="61" t="s">
        <v>113</v>
      </c>
      <c r="C18" s="46">
        <f>SUM(C6:C17)</f>
        <v>1</v>
      </c>
      <c r="D18" s="47">
        <f t="shared" ref="D18:AF18" si="0">SUM(D6:D17)</f>
        <v>0</v>
      </c>
      <c r="E18" s="47">
        <f t="shared" si="0"/>
        <v>0</v>
      </c>
      <c r="F18" s="47">
        <f t="shared" si="0"/>
        <v>0</v>
      </c>
      <c r="G18" s="47">
        <f t="shared" si="0"/>
        <v>0</v>
      </c>
      <c r="H18" s="47">
        <f t="shared" si="0"/>
        <v>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47">
        <f t="shared" si="0"/>
        <v>0</v>
      </c>
      <c r="N18" s="47">
        <f t="shared" si="0"/>
        <v>0</v>
      </c>
      <c r="O18" s="47">
        <f t="shared" si="0"/>
        <v>0</v>
      </c>
      <c r="P18" s="47">
        <f t="shared" si="0"/>
        <v>0</v>
      </c>
      <c r="Q18" s="47">
        <f t="shared" si="0"/>
        <v>0</v>
      </c>
      <c r="R18" s="47">
        <f t="shared" si="0"/>
        <v>0</v>
      </c>
      <c r="S18" s="47">
        <f t="shared" si="0"/>
        <v>0</v>
      </c>
      <c r="T18" s="47">
        <f t="shared" si="0"/>
        <v>0</v>
      </c>
      <c r="U18" s="47">
        <f t="shared" si="0"/>
        <v>0</v>
      </c>
      <c r="V18" s="47">
        <f t="shared" si="0"/>
        <v>0</v>
      </c>
      <c r="W18" s="47">
        <f t="shared" si="0"/>
        <v>0</v>
      </c>
      <c r="X18" s="47">
        <f t="shared" si="0"/>
        <v>0</v>
      </c>
      <c r="Y18" s="47">
        <f t="shared" si="0"/>
        <v>0</v>
      </c>
      <c r="Z18" s="47">
        <f t="shared" si="0"/>
        <v>0</v>
      </c>
      <c r="AA18" s="47">
        <f t="shared" si="0"/>
        <v>0</v>
      </c>
      <c r="AB18" s="47">
        <f t="shared" si="0"/>
        <v>0</v>
      </c>
      <c r="AC18" s="47">
        <f t="shared" si="0"/>
        <v>0</v>
      </c>
      <c r="AD18" s="47">
        <f t="shared" si="0"/>
        <v>0</v>
      </c>
      <c r="AE18" s="47">
        <f t="shared" si="0"/>
        <v>0</v>
      </c>
      <c r="AF18" s="48">
        <f t="shared" si="0"/>
        <v>0</v>
      </c>
      <c r="AG18" s="28" t="s">
        <v>114</v>
      </c>
      <c r="AH18" s="22"/>
      <c r="AI18" s="23"/>
      <c r="AJ18" s="24"/>
    </row>
    <row r="19" spans="1:36" hidden="1" x14ac:dyDescent="0.4"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26"/>
      <c r="AH19" s="16"/>
      <c r="AI19" s="16">
        <f>COUNTIF($AI$6:$AI$17,"有")</f>
        <v>0</v>
      </c>
      <c r="AJ19" s="18"/>
    </row>
    <row r="20" spans="1:36" hidden="1" x14ac:dyDescent="0.4"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26">
        <f>SUM(AG6:AG17)</f>
        <v>1</v>
      </c>
      <c r="AH20" s="16"/>
      <c r="AI20" s="16">
        <f>COUNTIF($AI$6:$AI$17,"無")</f>
        <v>0</v>
      </c>
      <c r="AJ20" s="18"/>
    </row>
    <row r="21" spans="1:36" hidden="1" x14ac:dyDescent="0.4"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26"/>
      <c r="AH21" s="16"/>
      <c r="AI21" s="16">
        <f>SUM(AI19:AI20)</f>
        <v>0</v>
      </c>
      <c r="AJ21" s="18"/>
    </row>
    <row r="22" spans="1:36" hidden="1" x14ac:dyDescent="0.4"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26"/>
      <c r="AH22" s="16"/>
      <c r="AI22" s="16">
        <f>AI21/2</f>
        <v>0</v>
      </c>
      <c r="AJ22" s="18"/>
    </row>
    <row r="23" spans="1:36" hidden="1" x14ac:dyDescent="0.4"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26"/>
      <c r="AH23" s="16"/>
      <c r="AI23" s="25">
        <f>AI21/3</f>
        <v>0</v>
      </c>
      <c r="AJ23" s="18"/>
    </row>
    <row r="24" spans="1:36" ht="20.25" thickTop="1" thickBot="1" x14ac:dyDescent="0.45">
      <c r="B24" s="17"/>
      <c r="C24" s="90" t="s">
        <v>115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27" t="e">
        <f>$AG$20/$AI$21</f>
        <v>#DIV/0!</v>
      </c>
      <c r="AH24" s="16"/>
      <c r="AI24" s="16"/>
      <c r="AJ24" s="18"/>
    </row>
    <row r="25" spans="1:36" x14ac:dyDescent="0.4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8"/>
    </row>
    <row r="26" spans="1:36" x14ac:dyDescent="0.4"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8"/>
    </row>
    <row r="27" spans="1:36" x14ac:dyDescent="0.4"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8"/>
    </row>
    <row r="28" spans="1:36" x14ac:dyDescent="0.4"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8"/>
    </row>
    <row r="29" spans="1:36" x14ac:dyDescent="0.4"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8"/>
    </row>
    <row r="30" spans="1:36" x14ac:dyDescent="0.4"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8"/>
    </row>
    <row r="31" spans="1:36" x14ac:dyDescent="0.4"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8"/>
    </row>
    <row r="32" spans="1:36" x14ac:dyDescent="0.4"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8"/>
    </row>
    <row r="33" spans="2:36" x14ac:dyDescent="0.4"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8"/>
    </row>
    <row r="34" spans="2:36" x14ac:dyDescent="0.4"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8"/>
    </row>
    <row r="35" spans="2:36" x14ac:dyDescent="0.4"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8"/>
    </row>
    <row r="36" spans="2:36" x14ac:dyDescent="0.4"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8"/>
    </row>
    <row r="37" spans="2:36" x14ac:dyDescent="0.4"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8"/>
    </row>
    <row r="38" spans="2:36" x14ac:dyDescent="0.4"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8"/>
    </row>
    <row r="39" spans="2:36" x14ac:dyDescent="0.4"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8"/>
    </row>
    <row r="40" spans="2:36" x14ac:dyDescent="0.4"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8"/>
    </row>
    <row r="41" spans="2:36" x14ac:dyDescent="0.4"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8"/>
    </row>
    <row r="42" spans="2:36" x14ac:dyDescent="0.4"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8"/>
    </row>
    <row r="43" spans="2:36" x14ac:dyDescent="0.4"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8"/>
    </row>
    <row r="44" spans="2:36" x14ac:dyDescent="0.4"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8"/>
    </row>
    <row r="45" spans="2:36" x14ac:dyDescent="0.4"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8"/>
    </row>
    <row r="46" spans="2:36" x14ac:dyDescent="0.4"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8"/>
    </row>
    <row r="47" spans="2:36" x14ac:dyDescent="0.4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8"/>
    </row>
    <row r="48" spans="2:36" x14ac:dyDescent="0.4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8"/>
    </row>
    <row r="49" spans="3:36" x14ac:dyDescent="0.4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8"/>
    </row>
    <row r="50" spans="3:36" x14ac:dyDescent="0.4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8"/>
    </row>
    <row r="51" spans="3:36" x14ac:dyDescent="0.4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8"/>
    </row>
    <row r="52" spans="3:36" x14ac:dyDescent="0.4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8"/>
    </row>
    <row r="53" spans="3:36" x14ac:dyDescent="0.4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8"/>
    </row>
    <row r="54" spans="3:36" x14ac:dyDescent="0.4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8"/>
    </row>
    <row r="55" spans="3:36" x14ac:dyDescent="0.4">
      <c r="AH55" s="16"/>
      <c r="AI55" s="16"/>
      <c r="AJ55" s="18"/>
    </row>
    <row r="56" spans="3:36" x14ac:dyDescent="0.4">
      <c r="AH56" s="16"/>
      <c r="AI56" s="16"/>
      <c r="AJ56" s="18"/>
    </row>
    <row r="57" spans="3:36" x14ac:dyDescent="0.4">
      <c r="AH57" s="16"/>
      <c r="AI57" s="16"/>
      <c r="AJ57" s="18"/>
    </row>
    <row r="58" spans="3:36" x14ac:dyDescent="0.4">
      <c r="AH58" s="16"/>
      <c r="AI58" s="16"/>
      <c r="AJ58" s="18"/>
    </row>
    <row r="59" spans="3:36" x14ac:dyDescent="0.4">
      <c r="AH59" s="16"/>
      <c r="AI59" s="16"/>
      <c r="AJ59" s="18"/>
    </row>
    <row r="60" spans="3:36" x14ac:dyDescent="0.4">
      <c r="AH60" s="16"/>
      <c r="AI60" s="16"/>
      <c r="AJ60" s="18"/>
    </row>
    <row r="61" spans="3:36" x14ac:dyDescent="0.4">
      <c r="AH61" s="16"/>
      <c r="AI61" s="16"/>
      <c r="AJ61" s="18"/>
    </row>
    <row r="62" spans="3:36" x14ac:dyDescent="0.4">
      <c r="AH62" s="16"/>
      <c r="AI62" s="16"/>
      <c r="AJ62" s="19"/>
    </row>
    <row r="63" spans="3:36" x14ac:dyDescent="0.4">
      <c r="AH63" s="16"/>
      <c r="AI63" s="16"/>
      <c r="AJ63" s="19"/>
    </row>
    <row r="64" spans="3:36" x14ac:dyDescent="0.4">
      <c r="AH64" s="16"/>
      <c r="AI64" s="16"/>
      <c r="AJ64" s="16"/>
    </row>
    <row r="65" spans="34:36" x14ac:dyDescent="0.4">
      <c r="AH65" s="16"/>
      <c r="AI65" s="16"/>
      <c r="AJ65" s="16"/>
    </row>
    <row r="66" spans="34:36" x14ac:dyDescent="0.4">
      <c r="AH66" s="16"/>
      <c r="AI66" s="16"/>
      <c r="AJ66" s="16"/>
    </row>
    <row r="67" spans="34:36" x14ac:dyDescent="0.4">
      <c r="AH67" s="16"/>
      <c r="AI67" s="16"/>
      <c r="AJ67" s="16"/>
    </row>
  </sheetData>
  <mergeCells count="4">
    <mergeCell ref="C3:L3"/>
    <mergeCell ref="A3:B3"/>
    <mergeCell ref="C24:AF24"/>
    <mergeCell ref="A1:J1"/>
  </mergeCells>
  <phoneticPr fontId="1"/>
  <conditionalFormatting sqref="B6:B17">
    <cfRule type="containsText" dxfId="222" priority="3" operator="containsText" text="このセルに日付を入力">
      <formula>NOT(ISERROR(SEARCH("このセルに日付を入力",B6)))</formula>
    </cfRule>
  </conditionalFormatting>
  <conditionalFormatting sqref="C3:L3">
    <cfRule type="containsText" dxfId="221" priority="1" operator="containsText" text="このセルに氏名を入力">
      <formula>NOT(ISERROR(SEARCH("このセルに氏名を入力",C3)))</formula>
    </cfRule>
  </conditionalFormatting>
  <conditionalFormatting sqref="C6:AF17">
    <cfRule type="cellIs" dxfId="220" priority="5" operator="equal">
      <formula>0</formula>
    </cfRule>
    <cfRule type="cellIs" dxfId="219" priority="6" operator="equal">
      <formula>1</formula>
    </cfRule>
  </conditionalFormatting>
  <conditionalFormatting sqref="C18:AF18">
    <cfRule type="cellIs" dxfId="218" priority="2" operator="greaterThanOrEqual">
      <formula>$AI$22</formula>
    </cfRule>
  </conditionalFormatting>
  <conditionalFormatting sqref="AG6:AG17">
    <cfRule type="cellIs" dxfId="217" priority="12" operator="between">
      <formula>21</formula>
      <formula>30</formula>
    </cfRule>
    <cfRule type="cellIs" dxfId="216" priority="13" operator="between">
      <formula>11</formula>
      <formula>20</formula>
    </cfRule>
    <cfRule type="cellIs" dxfId="215" priority="14" operator="between">
      <formula>6</formula>
      <formula>10</formula>
    </cfRule>
    <cfRule type="cellIs" dxfId="214" priority="15" operator="between">
      <formula>0</formula>
      <formula>5</formula>
    </cfRule>
  </conditionalFormatting>
  <conditionalFormatting sqref="AH6:AH17">
    <cfRule type="cellIs" dxfId="213" priority="8" operator="equal">
      <formula>$AL$9</formula>
    </cfRule>
    <cfRule type="cellIs" dxfId="212" priority="9" operator="equal">
      <formula>$AL$8</formula>
    </cfRule>
    <cfRule type="cellIs" dxfId="211" priority="10" operator="equal">
      <formula>$AL$7</formula>
    </cfRule>
    <cfRule type="cellIs" dxfId="210" priority="11" operator="equal">
      <formula>$AL$6</formula>
    </cfRule>
  </conditionalFormatting>
  <conditionalFormatting sqref="AI6:AI17">
    <cfRule type="cellIs" dxfId="209" priority="7" operator="equal">
      <formula>"有"</formula>
    </cfRule>
  </conditionalFormatting>
  <conditionalFormatting sqref="AJ6:AJ17">
    <cfRule type="cellIs" dxfId="208" priority="18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63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54CF-D61C-4EA3-865E-16AC5B2F8704}">
  <sheetPr codeName="Sheet3"/>
  <dimension ref="A1:AL69"/>
  <sheetViews>
    <sheetView view="pageBreakPreview" zoomScale="80" zoomScaleNormal="100" zoomScaleSheetLayoutView="80" workbookViewId="0">
      <pane ySplit="7" topLeftCell="A8" activePane="bottomLeft" state="frozen"/>
      <selection sqref="A1:J1"/>
      <selection pane="bottomLeft" activeCell="D10" sqref="D10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55" width="8.75" style="1" customWidth="1"/>
    <col min="56" max="16384" width="8.75" style="1"/>
  </cols>
  <sheetData>
    <row r="1" spans="1:38" ht="35.25" customHeight="1" x14ac:dyDescent="0.4">
      <c r="A1" s="97" t="s">
        <v>84</v>
      </c>
      <c r="B1" s="97"/>
      <c r="C1" s="97"/>
    </row>
    <row r="2" spans="1:38" x14ac:dyDescent="0.4">
      <c r="B2" s="1" t="s">
        <v>43</v>
      </c>
      <c r="C2" s="4"/>
    </row>
    <row r="3" spans="1:38" ht="45" customHeight="1" x14ac:dyDescent="0.4">
      <c r="B3" s="9" t="s">
        <v>88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119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45:C45"/>
    <mergeCell ref="A1:C1"/>
    <mergeCell ref="A41:C41"/>
    <mergeCell ref="A42:C42"/>
    <mergeCell ref="A47:B47"/>
    <mergeCell ref="A48:C48"/>
  </mergeCells>
  <phoneticPr fontId="1"/>
  <conditionalFormatting sqref="A42 B43:C44 B46:C46 C47 A47:A48 B50:C59">
    <cfRule type="cellIs" dxfId="201" priority="17" operator="equal">
      <formula>0</formula>
    </cfRule>
  </conditionalFormatting>
  <conditionalFormatting sqref="A45">
    <cfRule type="cellIs" dxfId="197" priority="6" operator="equal">
      <formula>0</formula>
    </cfRule>
  </conditionalFormatting>
  <conditionalFormatting sqref="A8:C37">
    <cfRule type="expression" dxfId="196" priority="19">
      <formula>MOD(ROW(),2)=0</formula>
    </cfRule>
  </conditionalFormatting>
  <conditionalFormatting sqref="A49:C49">
    <cfRule type="containsBlanks" dxfId="195" priority="2">
      <formula>LEN(TRIM(A49))=0</formula>
    </cfRule>
  </conditionalFormatting>
  <conditionalFormatting sqref="B3">
    <cfRule type="containsText" dxfId="194" priority="8" operator="containsText" text="このセルに氏名を入力">
      <formula>NOT(ISERROR(SEARCH("このセルに氏名を入力",B3)))</formula>
    </cfRule>
  </conditionalFormatting>
  <conditionalFormatting sqref="B5:B6">
    <cfRule type="containsText" dxfId="193" priority="1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81B1B26B-B382-45B7-9815-8084A4B8F32C}">
      <formula1>$F$67:$F$69</formula1>
    </dataValidation>
    <dataValidation type="list" allowBlank="1" showInputMessage="1" showErrorMessage="1" sqref="C8:C37" xr:uid="{E262F97D-8AC0-4694-8776-61CB8A030471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0463A9CB-8CBA-4DBB-A510-3A9CB6BD3553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634881DC-D013-4250-9F97-FE9AD462AB47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318D9E09-0561-4B2A-9F20-9661B67252B4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6" operator="containsText" id="{45C481F9-A437-42BF-B8F9-A60700F18980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10" operator="containsText" id="{2213CF7E-05F8-40FB-B623-F2B5ECCD1687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A3C4BA6A-3728-4A6D-9539-CCD5F889DA43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3" operator="containsText" id="{866CCAEF-E08D-464B-BA2D-65AA54133BB4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4" operator="containsText" id="{FCEE0317-5351-424A-B823-B4ADE162C5B0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B46351F5-EFF9-414F-AE49-FAE5C8D57EEE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9" operator="containsText" id="{40562784-E0D3-4D98-B60C-56203E9924F1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7" operator="containsText" id="{2AD58012-4317-4D43-9A67-EBA6F1A4F39D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2D66-D20A-4E84-BA86-13F1175DD600}">
  <sheetPr codeName="Sheet4"/>
  <dimension ref="A1:AL69"/>
  <sheetViews>
    <sheetView view="pageBreakPreview" topLeftCell="B1" zoomScale="96" zoomScaleNormal="100" zoomScaleSheetLayoutView="96" workbookViewId="0">
      <pane ySplit="7" topLeftCell="A8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85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184" priority="16" operator="equal">
      <formula>0</formula>
    </cfRule>
  </conditionalFormatting>
  <conditionalFormatting sqref="A45">
    <cfRule type="cellIs" dxfId="180" priority="6" operator="equal">
      <formula>0</formula>
    </cfRule>
  </conditionalFormatting>
  <conditionalFormatting sqref="A8:C37">
    <cfRule type="expression" dxfId="179" priority="18">
      <formula>MOD(ROW(),2)=0</formula>
    </cfRule>
  </conditionalFormatting>
  <conditionalFormatting sqref="A49:C49">
    <cfRule type="containsBlanks" dxfId="178" priority="2">
      <formula>LEN(TRIM(A49))=0</formula>
    </cfRule>
  </conditionalFormatting>
  <conditionalFormatting sqref="B3">
    <cfRule type="containsText" dxfId="177" priority="8" operator="containsText" text="このセルに氏名を入力">
      <formula>NOT(ISERROR(SEARCH("このセルに氏名を入力",B3)))</formula>
    </cfRule>
  </conditionalFormatting>
  <conditionalFormatting sqref="B5:B6">
    <cfRule type="containsText" dxfId="176" priority="1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501689F2-6CC4-4DDF-BF27-CA85BB1AA432}">
      <formula1>$F$67:$F$69</formula1>
    </dataValidation>
    <dataValidation type="list" allowBlank="1" showInputMessage="1" showErrorMessage="1" sqref="C8:C37" xr:uid="{C171926E-781B-4A35-A90A-614E99B9567C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29DF44EF-4810-4BFF-A8A8-52CF556BFAED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3" operator="containsText" id="{DD3DC1E8-8476-42F2-8D01-F3CBDFF34276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8876FED9-FCD0-4996-BC2C-CE8AD2BD97E7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0A768E61-484F-449C-8D27-E80D5663A2B6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10" operator="containsText" id="{9F37B0E9-2591-445C-8BAD-8071E46D1822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05294BC9-DE4E-4BBA-821C-FCA09DAD9143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3" operator="containsText" id="{7AE91DC0-6456-46D5-B76E-DFB382EB26D8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4" operator="containsText" id="{AB8E928E-3FD4-4391-882B-09412CEEA8A7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61B41449-CD6D-4CC4-8E28-BB63CCA8B7E4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9" operator="containsText" id="{C994D931-F2A9-4EE5-AB78-33B752EAC3A0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7" operator="containsText" id="{175C245E-EF5F-4CFA-BDDA-0E17B9DEDE53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95EF-5895-4856-B923-66D9C820444D}">
  <sheetPr codeName="Sheet5"/>
  <dimension ref="A1:AL69"/>
  <sheetViews>
    <sheetView view="pageBreakPreview" zoomScale="96" zoomScaleNormal="100" zoomScaleSheetLayoutView="96" workbookViewId="0">
      <pane ySplit="7" topLeftCell="A11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89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167" priority="15" operator="equal">
      <formula>0</formula>
    </cfRule>
  </conditionalFormatting>
  <conditionalFormatting sqref="A45">
    <cfRule type="cellIs" dxfId="163" priority="5" operator="equal">
      <formula>0</formula>
    </cfRule>
  </conditionalFormatting>
  <conditionalFormatting sqref="A8:C37">
    <cfRule type="expression" dxfId="162" priority="17">
      <formula>MOD(ROW(),2)=0</formula>
    </cfRule>
  </conditionalFormatting>
  <conditionalFormatting sqref="A49:C49">
    <cfRule type="containsBlanks" dxfId="161" priority="1">
      <formula>LEN(TRIM(A49))=0</formula>
    </cfRule>
  </conditionalFormatting>
  <conditionalFormatting sqref="B3">
    <cfRule type="containsText" dxfId="160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159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0F402A58-E919-48EE-BD17-C662DAF420AE}">
      <formula1>$F$67:$F$69</formula1>
    </dataValidation>
    <dataValidation type="list" allowBlank="1" showInputMessage="1" showErrorMessage="1" sqref="C8:C37" xr:uid="{EF7B50E8-91F4-4D05-838B-DC6A8BF65113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B7D27AEA-181F-4EA9-AE55-72E7B6C6D6D0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F2D6EB18-3109-452A-B4F7-AF50AD3E476D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0A02EBC6-C0F1-4A18-9C90-BA6552361A7E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E6AE4281-3EF2-40C0-B9B5-04DADDFA3FEA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E2C67301-C5F1-473C-A932-EB00A9AD077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2C74C47A-5F23-40BC-8C65-41942992E640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133216AB-2776-469F-AB05-E73AC30B7503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86049B4D-AA36-4DC0-8F6B-A76B2A980A69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6B7BF69-5940-4CE5-82F1-518C2907547B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AF58E290-3DA0-472F-B7E5-B6D513ACDFCB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199BF03F-C865-465B-9052-987CE4BC7B78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AD70-1599-4237-8F87-EBCD59B7F306}">
  <sheetPr codeName="Sheet6"/>
  <dimension ref="A1:AL69"/>
  <sheetViews>
    <sheetView view="pageBreakPreview" zoomScale="96" zoomScaleNormal="100" zoomScaleSheetLayoutView="96" workbookViewId="0">
      <pane ySplit="7" topLeftCell="A8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90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150" priority="15" operator="equal">
      <formula>0</formula>
    </cfRule>
  </conditionalFormatting>
  <conditionalFormatting sqref="A45">
    <cfRule type="cellIs" dxfId="146" priority="5" operator="equal">
      <formula>0</formula>
    </cfRule>
  </conditionalFormatting>
  <conditionalFormatting sqref="A8:C37">
    <cfRule type="expression" dxfId="145" priority="17">
      <formula>MOD(ROW(),2)=0</formula>
    </cfRule>
  </conditionalFormatting>
  <conditionalFormatting sqref="A49:C49">
    <cfRule type="containsBlanks" dxfId="144" priority="1">
      <formula>LEN(TRIM(A49))=0</formula>
    </cfRule>
  </conditionalFormatting>
  <conditionalFormatting sqref="B3">
    <cfRule type="containsText" dxfId="143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142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CC9A8EFD-2D22-4E67-8CE8-6D6B3041C6D3}">
      <formula1>$F$67:$F$69</formula1>
    </dataValidation>
    <dataValidation type="list" allowBlank="1" showInputMessage="1" showErrorMessage="1" sqref="C8:C37" xr:uid="{64433541-D565-4995-800C-FFDD2EE1A76A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89EF5BE4-5A0B-40DA-9BDB-D3B9DB3D37C9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2A612AF2-1CBD-4958-BB66-40065144C54F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051D6F15-2DEB-4205-A7E6-8AA130712AAA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389C40BC-892D-400A-9966-9F3FAAAE2D79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FB02E1ED-C637-471E-8192-19DD450E3729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65DB997B-15A2-4EF2-A0E3-A7AF7F2C0FA6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00310D51-BFD5-4D99-B618-4C6DCD721CC1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284833D8-97D6-441D-B7AF-D7FDFBDB6DD3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FE65638E-2118-43E1-9583-43893FAD7F9F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FD085937-655B-4B5B-BFAB-DC1132F4DB10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4EF109CF-6002-4AB6-8A49-ED19ECBBA3EB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6647-2CA6-4538-BBD9-C0AFC190175B}">
  <sheetPr codeName="Sheet7"/>
  <dimension ref="A1:AL69"/>
  <sheetViews>
    <sheetView view="pageBreakPreview" zoomScale="96" zoomScaleNormal="100" zoomScaleSheetLayoutView="96" workbookViewId="0">
      <pane ySplit="7" topLeftCell="A8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91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6:C46 C47 A47:A48 B50:C59">
    <cfRule type="cellIs" dxfId="132" priority="20" operator="equal">
      <formula>0</formula>
    </cfRule>
  </conditionalFormatting>
  <conditionalFormatting sqref="A45">
    <cfRule type="cellIs" dxfId="128" priority="10" operator="equal">
      <formula>0</formula>
    </cfRule>
  </conditionalFormatting>
  <conditionalFormatting sqref="A8:C37">
    <cfRule type="expression" dxfId="127" priority="22">
      <formula>MOD(ROW(),2)=0</formula>
    </cfRule>
  </conditionalFormatting>
  <conditionalFormatting sqref="A49:C49">
    <cfRule type="containsBlanks" dxfId="126" priority="6">
      <formula>LEN(TRIM(A49))=0</formula>
    </cfRule>
  </conditionalFormatting>
  <conditionalFormatting sqref="B3">
    <cfRule type="containsText" dxfId="125" priority="12" operator="containsText" text="このセルに氏名を入力">
      <formula>NOT(ISERROR(SEARCH("このセルに氏名を入力",B3)))</formula>
    </cfRule>
  </conditionalFormatting>
  <conditionalFormatting sqref="B5:B6">
    <cfRule type="containsText" dxfId="124" priority="21" operator="containsText" text="このセルに日付を入力">
      <formula>NOT(ISERROR(SEARCH("このセルに日付を入力",B5)))</formula>
    </cfRule>
  </conditionalFormatting>
  <conditionalFormatting sqref="B43:C44">
    <cfRule type="cellIs" dxfId="120" priority="5" operator="equal">
      <formula>0</formula>
    </cfRule>
  </conditionalFormatting>
  <dataValidations count="2">
    <dataValidation type="list" allowBlank="1" showInputMessage="1" showErrorMessage="1" sqref="C44" xr:uid="{C265DBC3-6E1E-4CD8-B3BE-C2983DB711EA}">
      <formula1>$F$67:$F$69</formula1>
    </dataValidation>
    <dataValidation type="list" allowBlank="1" showInputMessage="1" showErrorMessage="1" sqref="C8:C37" xr:uid="{40D18835-52FC-4116-BF71-D27CE3A1C1EE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240BE6F4-CA90-4198-98E8-52A64EA4B44B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347AC090-B6EE-4DA4-B828-2FE4F5E78FAF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06ABD073-A850-4868-B5F7-7B2BC6995C25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7C15965C-54D0-4876-998A-0E8A9725B34D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13" operator="containsText" id="{2CE5206B-B6E0-47C5-8070-6638B3314C6C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14" operator="containsText" id="{F0C7D954-38E2-4FD1-9A14-E07837C3D89C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AD7758A6-A811-43BA-98E2-3B36A9FD018D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B46:C46 C47 A47:A48 B50:C59</xm:sqref>
        </x14:conditionalFormatting>
        <x14:conditionalFormatting xmlns:xm="http://schemas.microsoft.com/office/excel/2006/main">
          <x14:cfRule type="containsText" priority="7" operator="containsText" id="{E37BAC45-30F1-4237-B7C2-DC36383649FC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8" operator="containsText" id="{5280856C-BEC8-4D9D-BDF6-B7579F7482BA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9" operator="containsText" id="{33CFE2F5-794F-42F1-89E7-FB69D6837AB1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" operator="containsText" id="{DD04C8C4-F06A-4E9B-B725-449E19D38CC1}">
            <xm:f>NOT(ISERROR(SEARCH($G$64,B43)))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427C1B42-25AA-441F-A631-4198A07143E9}">
            <xm:f>NOT(ISERROR(SEARCH($G$63,B43)))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02ABB72A-9D1C-4F55-9836-87CF231FBC53}">
            <xm:f>NOT(ISERROR(SEARCH($G$62,B43)))</xm:f>
            <xm:f>$G$62</xm:f>
            <x14:dxf>
              <fill>
                <patternFill>
                  <bgColor rgb="FFFFFF00"/>
                </patternFill>
              </fill>
            </x14:dxf>
          </x14:cfRule>
          <xm:sqref>B43:C44</xm:sqref>
        </x14:conditionalFormatting>
        <x14:conditionalFormatting xmlns:xm="http://schemas.microsoft.com/office/excel/2006/main">
          <x14:cfRule type="containsText" priority="1" operator="containsText" id="{B614C391-2FC2-45E3-94DE-DCC770E7D9CC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9476-DEFA-4BC4-85FF-8F36F200723A}">
  <sheetPr codeName="Sheet8"/>
  <dimension ref="A1:AL69"/>
  <sheetViews>
    <sheetView view="pageBreakPreview" zoomScale="96" zoomScaleNormal="100" zoomScaleSheetLayoutView="96" workbookViewId="0">
      <pane ySplit="7" topLeftCell="A32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92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112" priority="15" operator="equal">
      <formula>0</formula>
    </cfRule>
  </conditionalFormatting>
  <conditionalFormatting sqref="A45">
    <cfRule type="cellIs" dxfId="108" priority="5" operator="equal">
      <formula>0</formula>
    </cfRule>
  </conditionalFormatting>
  <conditionalFormatting sqref="A8:C37">
    <cfRule type="expression" dxfId="107" priority="17">
      <formula>MOD(ROW(),2)=0</formula>
    </cfRule>
  </conditionalFormatting>
  <conditionalFormatting sqref="A49:C49">
    <cfRule type="containsBlanks" dxfId="106" priority="1">
      <formula>LEN(TRIM(A49))=0</formula>
    </cfRule>
  </conditionalFormatting>
  <conditionalFormatting sqref="B3">
    <cfRule type="containsText" dxfId="105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104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AED4C546-1948-440C-A7D1-A155C067CD92}">
      <formula1>$F$67:$F$69</formula1>
    </dataValidation>
    <dataValidation type="list" allowBlank="1" showInputMessage="1" showErrorMessage="1" sqref="C8:C37" xr:uid="{0A0849E8-8A89-4A8E-8E7C-E8AE8D483816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E73F4470-2F12-45D7-A972-8D13F640415E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6D9FFA5E-10C5-404E-9BD4-879AB9783872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FC5FADB7-6594-4178-B6D4-0637CB1214CD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BE1A9DEF-4F9A-4093-8A8D-ED8FF7BB748C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11A708FA-3B16-44B6-9CF9-441B1D72133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58E7BAD7-4A88-41B2-B297-B4FE7A8F42B9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B571A1EB-D1F1-4246-A765-F245C9769474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F934ABAB-C259-4E93-A0A8-DCAA8F34EB00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E19FAD70-AD36-4995-A07C-062097A95015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0F0DC42D-A1DC-4DCA-9A3A-997586B7BD90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6F9023E8-E7AA-4BFF-A1F9-EBC40819F655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A216C-A1B9-40F5-99FD-1CD8BF9A43D8}">
  <sheetPr codeName="Sheet9"/>
  <dimension ref="A1:AL69"/>
  <sheetViews>
    <sheetView view="pageBreakPreview" zoomScale="96" zoomScaleNormal="100" zoomScaleSheetLayoutView="96" workbookViewId="0">
      <pane ySplit="7" topLeftCell="A12" activePane="bottomLeft" state="frozen"/>
      <selection sqref="A1:J1"/>
      <selection pane="bottomLeft" sqref="A1:J1"/>
    </sheetView>
  </sheetViews>
  <sheetFormatPr defaultColWidth="8.75" defaultRowHeight="18.75" x14ac:dyDescent="0.4"/>
  <cols>
    <col min="1" max="1" width="6" style="1" customWidth="1"/>
    <col min="2" max="2" width="59.75" style="1" customWidth="1"/>
    <col min="3" max="3" width="15.25" style="1" customWidth="1"/>
    <col min="4" max="4" width="48.25" style="1" customWidth="1"/>
    <col min="5" max="5" width="8.75" style="1"/>
    <col min="6" max="6" width="27.75" style="1" customWidth="1"/>
    <col min="7" max="8" width="8.75" style="1" customWidth="1"/>
    <col min="9" max="38" width="8.75" style="1" hidden="1" customWidth="1"/>
    <col min="39" max="39" width="8.75" style="1" customWidth="1"/>
    <col min="40" max="16384" width="8.75" style="1"/>
  </cols>
  <sheetData>
    <row r="1" spans="1:38" ht="35.25" customHeight="1" x14ac:dyDescent="0.4">
      <c r="A1" s="97" t="s">
        <v>93</v>
      </c>
      <c r="B1" s="97"/>
      <c r="C1" s="97"/>
    </row>
    <row r="2" spans="1:38" x14ac:dyDescent="0.4">
      <c r="B2" s="1" t="s">
        <v>87</v>
      </c>
      <c r="C2" s="4"/>
    </row>
    <row r="3" spans="1:38" ht="45" customHeight="1" x14ac:dyDescent="0.4">
      <c r="B3" s="20" t="str">
        <f>回答シート①!B3</f>
        <v>このセルに氏名を入力</v>
      </c>
      <c r="C3" s="4"/>
    </row>
    <row r="4" spans="1:38" x14ac:dyDescent="0.4">
      <c r="B4" s="1" t="s">
        <v>0</v>
      </c>
      <c r="C4" s="4"/>
    </row>
    <row r="5" spans="1:38" ht="45" customHeight="1" x14ac:dyDescent="0.4">
      <c r="B5" s="9" t="s">
        <v>83</v>
      </c>
      <c r="C5" s="8" t="s">
        <v>1</v>
      </c>
    </row>
    <row r="6" spans="1:38" ht="24.6" customHeight="1" x14ac:dyDescent="0.4">
      <c r="B6" s="9"/>
      <c r="C6" s="8"/>
    </row>
    <row r="7" spans="1:38" x14ac:dyDescent="0.4">
      <c r="A7" s="10"/>
      <c r="B7" s="10" t="s">
        <v>120</v>
      </c>
      <c r="C7" s="81" t="s">
        <v>40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1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</row>
    <row r="8" spans="1:38" ht="49.9" customHeight="1" thickBot="1" x14ac:dyDescent="0.45">
      <c r="A8" s="1">
        <v>1</v>
      </c>
      <c r="B8" s="5" t="s">
        <v>3</v>
      </c>
      <c r="C8" s="82"/>
      <c r="I8" s="1">
        <f>$C$8</f>
        <v>0</v>
      </c>
      <c r="J8" s="1">
        <f>$C$9</f>
        <v>0</v>
      </c>
      <c r="K8" s="1">
        <f>$C$10</f>
        <v>0</v>
      </c>
      <c r="L8" s="1">
        <f>$C$11</f>
        <v>0</v>
      </c>
      <c r="M8" s="1">
        <f>$C$12</f>
        <v>0</v>
      </c>
      <c r="N8" s="1">
        <f>$C$13</f>
        <v>0</v>
      </c>
      <c r="O8" s="1">
        <f>$C$14</f>
        <v>0</v>
      </c>
      <c r="P8" s="1">
        <f>$C$15</f>
        <v>0</v>
      </c>
      <c r="Q8" s="1">
        <f>$C$16</f>
        <v>0</v>
      </c>
      <c r="R8" s="1">
        <f>$C$17</f>
        <v>0</v>
      </c>
      <c r="S8" s="1">
        <f>$C$18</f>
        <v>0</v>
      </c>
      <c r="T8" s="1">
        <f>$C$19</f>
        <v>0</v>
      </c>
      <c r="U8" s="1">
        <f>$C$20</f>
        <v>0</v>
      </c>
      <c r="V8" s="1">
        <f>$C$21</f>
        <v>0</v>
      </c>
      <c r="W8" s="1">
        <f>$C$22</f>
        <v>0</v>
      </c>
      <c r="X8" s="1">
        <f>$C$23</f>
        <v>0</v>
      </c>
      <c r="Y8" s="1">
        <f>$C$24</f>
        <v>0</v>
      </c>
      <c r="Z8" s="1">
        <f>$C$25</f>
        <v>0</v>
      </c>
      <c r="AA8" s="1">
        <f>$C$26</f>
        <v>0</v>
      </c>
      <c r="AB8" s="1">
        <f>$C$27</f>
        <v>0</v>
      </c>
      <c r="AC8" s="1">
        <f>$C$28</f>
        <v>0</v>
      </c>
      <c r="AD8" s="1">
        <f>$C$29</f>
        <v>0</v>
      </c>
      <c r="AE8" s="1">
        <f>$C$30</f>
        <v>0</v>
      </c>
      <c r="AF8" s="1">
        <f>$C$31</f>
        <v>0</v>
      </c>
      <c r="AG8" s="1">
        <f>$C$32</f>
        <v>0</v>
      </c>
      <c r="AH8" s="1">
        <f>$C$33</f>
        <v>0</v>
      </c>
      <c r="AI8" s="1">
        <f>$C$34</f>
        <v>0</v>
      </c>
      <c r="AJ8" s="1">
        <f>$C$35</f>
        <v>0</v>
      </c>
      <c r="AK8" s="1">
        <f>$C$36</f>
        <v>0</v>
      </c>
      <c r="AL8" s="1">
        <f>$C$37</f>
        <v>0</v>
      </c>
    </row>
    <row r="9" spans="1:38" ht="49.9" customHeight="1" thickBot="1" x14ac:dyDescent="0.45">
      <c r="A9" s="1">
        <v>2</v>
      </c>
      <c r="B9" s="5" t="s">
        <v>4</v>
      </c>
      <c r="C9" s="83"/>
      <c r="I9" s="1">
        <f>COUNTIF(I8,1)</f>
        <v>0</v>
      </c>
      <c r="J9" s="1">
        <f t="shared" ref="J9:AL9" si="0">COUNTIF(J8,1)</f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0</v>
      </c>
      <c r="O9" s="1">
        <f t="shared" si="0"/>
        <v>0</v>
      </c>
      <c r="P9" s="1">
        <f t="shared" si="0"/>
        <v>0</v>
      </c>
      <c r="Q9" s="1">
        <f t="shared" si="0"/>
        <v>0</v>
      </c>
      <c r="R9" s="1">
        <f t="shared" si="0"/>
        <v>0</v>
      </c>
      <c r="S9" s="1">
        <f t="shared" si="0"/>
        <v>0</v>
      </c>
      <c r="T9" s="1">
        <f t="shared" si="0"/>
        <v>0</v>
      </c>
      <c r="U9" s="1">
        <f t="shared" si="0"/>
        <v>0</v>
      </c>
      <c r="V9" s="1">
        <f t="shared" si="0"/>
        <v>0</v>
      </c>
      <c r="W9" s="1">
        <f t="shared" si="0"/>
        <v>0</v>
      </c>
      <c r="X9" s="1">
        <f t="shared" si="0"/>
        <v>0</v>
      </c>
      <c r="Y9" s="1">
        <f t="shared" si="0"/>
        <v>0</v>
      </c>
      <c r="Z9" s="1">
        <f t="shared" si="0"/>
        <v>0</v>
      </c>
      <c r="AA9" s="1">
        <f t="shared" si="0"/>
        <v>0</v>
      </c>
      <c r="AB9" s="1">
        <f t="shared" si="0"/>
        <v>0</v>
      </c>
      <c r="AC9" s="1">
        <f t="shared" si="0"/>
        <v>0</v>
      </c>
      <c r="AD9" s="1">
        <f t="shared" si="0"/>
        <v>0</v>
      </c>
      <c r="AE9" s="1">
        <f t="shared" si="0"/>
        <v>0</v>
      </c>
      <c r="AF9" s="1">
        <f t="shared" si="0"/>
        <v>0</v>
      </c>
      <c r="AG9" s="1">
        <f t="shared" si="0"/>
        <v>0</v>
      </c>
      <c r="AH9" s="1">
        <f t="shared" si="0"/>
        <v>0</v>
      </c>
      <c r="AI9" s="1">
        <f t="shared" si="0"/>
        <v>0</v>
      </c>
      <c r="AJ9" s="1">
        <f t="shared" si="0"/>
        <v>0</v>
      </c>
      <c r="AK9" s="1">
        <f t="shared" si="0"/>
        <v>0</v>
      </c>
      <c r="AL9" s="1">
        <f t="shared" si="0"/>
        <v>0</v>
      </c>
    </row>
    <row r="10" spans="1:38" ht="49.9" customHeight="1" thickBot="1" x14ac:dyDescent="0.45">
      <c r="A10" s="1">
        <v>3</v>
      </c>
      <c r="B10" s="5" t="s">
        <v>5</v>
      </c>
      <c r="C10" s="83"/>
      <c r="I10" s="1" t="str">
        <f>IF(C8="TRUE","○","")</f>
        <v/>
      </c>
    </row>
    <row r="11" spans="1:38" ht="49.9" customHeight="1" thickBot="1" x14ac:dyDescent="0.45">
      <c r="A11" s="1">
        <v>4</v>
      </c>
      <c r="B11" s="5" t="s">
        <v>6</v>
      </c>
      <c r="C11" s="83"/>
    </row>
    <row r="12" spans="1:38" ht="49.9" customHeight="1" thickBot="1" x14ac:dyDescent="0.45">
      <c r="A12" s="1">
        <v>5</v>
      </c>
      <c r="B12" s="5" t="s">
        <v>7</v>
      </c>
      <c r="C12" s="83"/>
    </row>
    <row r="13" spans="1:38" ht="49.9" customHeight="1" thickBot="1" x14ac:dyDescent="0.45">
      <c r="A13" s="1">
        <v>6</v>
      </c>
      <c r="B13" s="5" t="s">
        <v>8</v>
      </c>
      <c r="C13" s="83"/>
      <c r="L13" s="1">
        <v>1</v>
      </c>
    </row>
    <row r="14" spans="1:38" ht="49.9" customHeight="1" thickBot="1" x14ac:dyDescent="0.45">
      <c r="A14" s="1">
        <v>7</v>
      </c>
      <c r="B14" s="5" t="s">
        <v>9</v>
      </c>
      <c r="C14" s="83"/>
    </row>
    <row r="15" spans="1:38" ht="49.9" customHeight="1" thickBot="1" x14ac:dyDescent="0.45">
      <c r="A15" s="1">
        <v>8</v>
      </c>
      <c r="B15" s="5" t="s">
        <v>10</v>
      </c>
      <c r="C15" s="83"/>
    </row>
    <row r="16" spans="1:38" ht="49.9" customHeight="1" thickBot="1" x14ac:dyDescent="0.45">
      <c r="A16" s="1">
        <v>9</v>
      </c>
      <c r="B16" s="5" t="s">
        <v>11</v>
      </c>
      <c r="C16" s="83"/>
    </row>
    <row r="17" spans="1:3" ht="49.9" customHeight="1" thickBot="1" x14ac:dyDescent="0.45">
      <c r="A17" s="1">
        <v>10</v>
      </c>
      <c r="B17" s="5" t="s">
        <v>12</v>
      </c>
      <c r="C17" s="83"/>
    </row>
    <row r="18" spans="1:3" ht="49.9" customHeight="1" thickBot="1" x14ac:dyDescent="0.45">
      <c r="A18" s="1">
        <v>11</v>
      </c>
      <c r="B18" s="5" t="s">
        <v>13</v>
      </c>
      <c r="C18" s="83"/>
    </row>
    <row r="19" spans="1:3" ht="49.9" customHeight="1" thickBot="1" x14ac:dyDescent="0.45">
      <c r="A19" s="1">
        <v>12</v>
      </c>
      <c r="B19" s="5" t="s">
        <v>14</v>
      </c>
      <c r="C19" s="83"/>
    </row>
    <row r="20" spans="1:3" ht="49.9" customHeight="1" thickBot="1" x14ac:dyDescent="0.45">
      <c r="A20" s="1">
        <v>13</v>
      </c>
      <c r="B20" s="5" t="s">
        <v>15</v>
      </c>
      <c r="C20" s="83"/>
    </row>
    <row r="21" spans="1:3" ht="49.9" customHeight="1" thickBot="1" x14ac:dyDescent="0.45">
      <c r="A21" s="1">
        <v>14</v>
      </c>
      <c r="B21" s="5" t="s">
        <v>16</v>
      </c>
      <c r="C21" s="83"/>
    </row>
    <row r="22" spans="1:3" ht="49.9" customHeight="1" thickBot="1" x14ac:dyDescent="0.45">
      <c r="A22" s="1">
        <v>15</v>
      </c>
      <c r="B22" s="5" t="s">
        <v>17</v>
      </c>
      <c r="C22" s="83"/>
    </row>
    <row r="23" spans="1:3" ht="49.9" customHeight="1" thickBot="1" x14ac:dyDescent="0.45">
      <c r="A23" s="1">
        <v>16</v>
      </c>
      <c r="B23" s="5" t="s">
        <v>18</v>
      </c>
      <c r="C23" s="83"/>
    </row>
    <row r="24" spans="1:3" ht="49.9" customHeight="1" thickBot="1" x14ac:dyDescent="0.45">
      <c r="A24" s="1">
        <v>17</v>
      </c>
      <c r="B24" s="5" t="s">
        <v>19</v>
      </c>
      <c r="C24" s="83"/>
    </row>
    <row r="25" spans="1:3" ht="49.9" customHeight="1" thickBot="1" x14ac:dyDescent="0.45">
      <c r="A25" s="1">
        <v>18</v>
      </c>
      <c r="B25" s="5" t="s">
        <v>20</v>
      </c>
      <c r="C25" s="83"/>
    </row>
    <row r="26" spans="1:3" ht="49.9" customHeight="1" thickBot="1" x14ac:dyDescent="0.45">
      <c r="A26" s="1">
        <v>19</v>
      </c>
      <c r="B26" s="5" t="s">
        <v>21</v>
      </c>
      <c r="C26" s="83"/>
    </row>
    <row r="27" spans="1:3" ht="49.9" customHeight="1" thickBot="1" x14ac:dyDescent="0.45">
      <c r="A27" s="1">
        <v>20</v>
      </c>
      <c r="B27" s="5" t="s">
        <v>22</v>
      </c>
      <c r="C27" s="83"/>
    </row>
    <row r="28" spans="1:3" ht="49.9" customHeight="1" thickBot="1" x14ac:dyDescent="0.45">
      <c r="A28" s="1">
        <v>21</v>
      </c>
      <c r="B28" s="5" t="s">
        <v>23</v>
      </c>
      <c r="C28" s="83"/>
    </row>
    <row r="29" spans="1:3" ht="49.9" customHeight="1" thickBot="1" x14ac:dyDescent="0.45">
      <c r="A29" s="1">
        <v>22</v>
      </c>
      <c r="B29" s="5" t="s">
        <v>24</v>
      </c>
      <c r="C29" s="83"/>
    </row>
    <row r="30" spans="1:3" ht="49.9" customHeight="1" thickBot="1" x14ac:dyDescent="0.45">
      <c r="A30" s="1">
        <v>23</v>
      </c>
      <c r="B30" s="5" t="s">
        <v>25</v>
      </c>
      <c r="C30" s="83"/>
    </row>
    <row r="31" spans="1:3" ht="49.9" customHeight="1" thickBot="1" x14ac:dyDescent="0.45">
      <c r="A31" s="1">
        <v>24</v>
      </c>
      <c r="B31" s="5" t="s">
        <v>26</v>
      </c>
      <c r="C31" s="83"/>
    </row>
    <row r="32" spans="1:3" ht="49.9" customHeight="1" thickBot="1" x14ac:dyDescent="0.45">
      <c r="A32" s="1">
        <v>25</v>
      </c>
      <c r="B32" s="5" t="s">
        <v>27</v>
      </c>
      <c r="C32" s="83"/>
    </row>
    <row r="33" spans="1:3" ht="49.9" customHeight="1" thickBot="1" x14ac:dyDescent="0.45">
      <c r="A33" s="1">
        <v>26</v>
      </c>
      <c r="B33" s="5" t="s">
        <v>28</v>
      </c>
      <c r="C33" s="83"/>
    </row>
    <row r="34" spans="1:3" ht="49.9" customHeight="1" thickBot="1" x14ac:dyDescent="0.45">
      <c r="A34" s="1">
        <v>27</v>
      </c>
      <c r="B34" s="5" t="s">
        <v>29</v>
      </c>
      <c r="C34" s="83"/>
    </row>
    <row r="35" spans="1:3" ht="49.9" customHeight="1" thickBot="1" x14ac:dyDescent="0.45">
      <c r="A35" s="1">
        <v>28</v>
      </c>
      <c r="B35" s="5" t="s">
        <v>30</v>
      </c>
      <c r="C35" s="83"/>
    </row>
    <row r="36" spans="1:3" ht="49.9" customHeight="1" thickBot="1" x14ac:dyDescent="0.45">
      <c r="A36" s="1">
        <v>29</v>
      </c>
      <c r="B36" s="5" t="s">
        <v>31</v>
      </c>
      <c r="C36" s="83"/>
    </row>
    <row r="37" spans="1:3" ht="49.9" customHeight="1" thickBot="1" x14ac:dyDescent="0.45">
      <c r="A37" s="1">
        <v>30</v>
      </c>
      <c r="B37" s="5" t="s">
        <v>32</v>
      </c>
      <c r="C37" s="83"/>
    </row>
    <row r="38" spans="1:3" s="3" customFormat="1" ht="41.25" x14ac:dyDescent="0.4">
      <c r="B38" s="6" t="s">
        <v>2</v>
      </c>
      <c r="C38" s="80">
        <f>COUNTIF(C8:C37,"1")</f>
        <v>0</v>
      </c>
    </row>
    <row r="39" spans="1:3" ht="348" customHeight="1" x14ac:dyDescent="0.4"/>
    <row r="40" spans="1:3" ht="24" thickBot="1" x14ac:dyDescent="0.45">
      <c r="A40" s="14" t="s">
        <v>41</v>
      </c>
    </row>
    <row r="41" spans="1:3" s="2" customFormat="1" ht="46.9" customHeight="1" thickBot="1" x14ac:dyDescent="0.45">
      <c r="A41" s="98" t="str">
        <f>LOOKUP($C$38, {0,6,11,21}, $F$61:$F$64)</f>
        <v>正常範囲</v>
      </c>
      <c r="B41" s="99"/>
      <c r="C41" s="100"/>
    </row>
    <row r="42" spans="1:3" s="2" customFormat="1" ht="24" thickBot="1" x14ac:dyDescent="0.45">
      <c r="A42" s="101">
        <f>LOOKUP($C$38, {0,6,11,21}, G61:G64)</f>
        <v>0</v>
      </c>
      <c r="B42" s="102"/>
      <c r="C42" s="103"/>
    </row>
    <row r="43" spans="1:3" s="2" customFormat="1" ht="24" thickBot="1" x14ac:dyDescent="0.45">
      <c r="B43" s="11"/>
      <c r="C43" s="11"/>
    </row>
    <row r="44" spans="1:3" s="2" customFormat="1" ht="24" thickBot="1" x14ac:dyDescent="0.45">
      <c r="A44" s="14" t="s">
        <v>45</v>
      </c>
      <c r="B44" s="11"/>
      <c r="C44" s="15" t="s">
        <v>46</v>
      </c>
    </row>
    <row r="45" spans="1:3" s="2" customFormat="1" ht="43.9" customHeight="1" x14ac:dyDescent="0.4">
      <c r="A45" s="96" t="s">
        <v>49</v>
      </c>
      <c r="B45" s="96"/>
      <c r="C45" s="96"/>
    </row>
    <row r="46" spans="1:3" s="2" customFormat="1" ht="23.25" x14ac:dyDescent="0.4">
      <c r="B46" s="11"/>
      <c r="C46" s="11"/>
    </row>
    <row r="47" spans="1:3" s="2" customFormat="1" ht="23.25" x14ac:dyDescent="0.4">
      <c r="A47" s="104" t="s">
        <v>42</v>
      </c>
      <c r="B47" s="104"/>
      <c r="C47" s="13"/>
    </row>
    <row r="48" spans="1:3" s="2" customFormat="1" ht="30.6" customHeight="1" thickBot="1" x14ac:dyDescent="0.45">
      <c r="A48" s="96" t="s">
        <v>44</v>
      </c>
      <c r="B48" s="96"/>
      <c r="C48" s="96"/>
    </row>
    <row r="49" spans="1:7" s="2" customFormat="1" ht="124.9" customHeight="1" thickBot="1" x14ac:dyDescent="0.45">
      <c r="A49" s="93"/>
      <c r="B49" s="94"/>
      <c r="C49" s="95"/>
    </row>
    <row r="50" spans="1:7" s="2" customFormat="1" ht="23.25" x14ac:dyDescent="0.4">
      <c r="B50" s="12"/>
      <c r="C50" s="13"/>
    </row>
    <row r="51" spans="1:7" s="2" customFormat="1" ht="23.25" x14ac:dyDescent="0.4">
      <c r="B51" s="12"/>
      <c r="C51" s="13"/>
    </row>
    <row r="52" spans="1:7" s="2" customFormat="1" ht="23.25" x14ac:dyDescent="0.4">
      <c r="B52" s="12"/>
      <c r="C52" s="13"/>
    </row>
    <row r="53" spans="1:7" s="2" customFormat="1" ht="23.25" x14ac:dyDescent="0.4">
      <c r="B53" s="12"/>
      <c r="C53" s="13"/>
    </row>
    <row r="54" spans="1:7" s="2" customFormat="1" ht="23.25" x14ac:dyDescent="0.4">
      <c r="B54" s="12"/>
      <c r="C54" s="13"/>
    </row>
    <row r="55" spans="1:7" s="2" customFormat="1" ht="23.25" x14ac:dyDescent="0.4">
      <c r="B55" s="12"/>
      <c r="C55" s="13"/>
    </row>
    <row r="56" spans="1:7" s="2" customFormat="1" ht="23.25" x14ac:dyDescent="0.4">
      <c r="B56" s="12"/>
      <c r="C56" s="13"/>
    </row>
    <row r="57" spans="1:7" s="2" customFormat="1" ht="23.25" x14ac:dyDescent="0.4">
      <c r="B57" s="13"/>
      <c r="C57" s="13"/>
    </row>
    <row r="58" spans="1:7" s="2" customFormat="1" ht="23.25" x14ac:dyDescent="0.4">
      <c r="B58" s="13"/>
      <c r="C58" s="13"/>
    </row>
    <row r="59" spans="1:7" s="2" customFormat="1" ht="23.25" x14ac:dyDescent="0.4">
      <c r="B59" s="13"/>
      <c r="C59" s="13"/>
    </row>
    <row r="61" spans="1:7" s="2" customFormat="1" ht="33" x14ac:dyDescent="0.4">
      <c r="C61" s="7"/>
      <c r="F61" s="2" t="s">
        <v>79</v>
      </c>
    </row>
    <row r="62" spans="1:7" x14ac:dyDescent="0.4">
      <c r="F62" s="1" t="s">
        <v>34</v>
      </c>
      <c r="G62" s="1" t="s">
        <v>37</v>
      </c>
    </row>
    <row r="63" spans="1:7" x14ac:dyDescent="0.4">
      <c r="F63" s="1" t="s">
        <v>35</v>
      </c>
      <c r="G63" s="1" t="s">
        <v>38</v>
      </c>
    </row>
    <row r="64" spans="1:7" x14ac:dyDescent="0.4">
      <c r="F64" s="1" t="s">
        <v>36</v>
      </c>
      <c r="G64" s="1" t="s">
        <v>39</v>
      </c>
    </row>
    <row r="67" spans="6:6" x14ac:dyDescent="0.4">
      <c r="F67" s="1" t="s">
        <v>46</v>
      </c>
    </row>
    <row r="68" spans="6:6" x14ac:dyDescent="0.4">
      <c r="F68" s="1" t="s">
        <v>47</v>
      </c>
    </row>
    <row r="69" spans="6:6" x14ac:dyDescent="0.4">
      <c r="F69" s="1" t="s">
        <v>48</v>
      </c>
    </row>
  </sheetData>
  <mergeCells count="7">
    <mergeCell ref="A49:C49"/>
    <mergeCell ref="A1:C1"/>
    <mergeCell ref="A41:C41"/>
    <mergeCell ref="A42:C42"/>
    <mergeCell ref="A45:C45"/>
    <mergeCell ref="A47:B47"/>
    <mergeCell ref="A48:C48"/>
  </mergeCells>
  <phoneticPr fontId="1"/>
  <conditionalFormatting sqref="A42 B43:C44 B46:C46 C47 A47:A48 B50:C59">
    <cfRule type="cellIs" dxfId="95" priority="15" operator="equal">
      <formula>0</formula>
    </cfRule>
  </conditionalFormatting>
  <conditionalFormatting sqref="A45">
    <cfRule type="cellIs" dxfId="91" priority="5" operator="equal">
      <formula>0</formula>
    </cfRule>
  </conditionalFormatting>
  <conditionalFormatting sqref="A8:C37">
    <cfRule type="expression" dxfId="90" priority="17">
      <formula>MOD(ROW(),2)=0</formula>
    </cfRule>
  </conditionalFormatting>
  <conditionalFormatting sqref="A49:C49">
    <cfRule type="containsBlanks" dxfId="89" priority="1">
      <formula>LEN(TRIM(A49))=0</formula>
    </cfRule>
  </conditionalFormatting>
  <conditionalFormatting sqref="B3">
    <cfRule type="containsText" dxfId="88" priority="7" operator="containsText" text="このセルに氏名を入力">
      <formula>NOT(ISERROR(SEARCH("このセルに氏名を入力",B3)))</formula>
    </cfRule>
  </conditionalFormatting>
  <conditionalFormatting sqref="B5:B6">
    <cfRule type="containsText" dxfId="87" priority="16" operator="containsText" text="このセルに日付を入力">
      <formula>NOT(ISERROR(SEARCH("このセルに日付を入力",B5)))</formula>
    </cfRule>
  </conditionalFormatting>
  <dataValidations count="2">
    <dataValidation type="list" allowBlank="1" showInputMessage="1" showErrorMessage="1" sqref="C44" xr:uid="{F3AE0378-BDA5-4946-B752-C930621AC19C}">
      <formula1>$F$67:$F$69</formula1>
    </dataValidation>
    <dataValidation type="list" allowBlank="1" showInputMessage="1" showErrorMessage="1" sqref="C8:C37" xr:uid="{1F7A30D1-35BC-4522-AACD-BDDAF0CE38DC}">
      <formula1>$L$13:$L$14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534B2D57-1DE3-4707-819F-7E20A119FBE4}">
            <xm:f>NOT(ISERROR(SEARCH($F$64,A41)))</xm:f>
            <xm:f>$F$64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9C6D540F-23C0-499C-8C8B-FDEE50AB944B}">
            <xm:f>NOT(ISERROR(SEARCH($F$63,A41)))</xm:f>
            <xm:f>$F$63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7FBCB1BF-4BC6-48F8-A7CD-3BDE6A11C251}">
            <xm:f>NOT(ISERROR(SEARCH($F$62,A41)))</xm:f>
            <xm:f>$F$62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78E7A804-3822-4428-94C4-E01A5B44EF66}">
            <xm:f>NOT(ISERROR(SEARCH($F$61,A41)))</xm:f>
            <xm:f>$F$61</xm:f>
            <x14:dxf>
              <fill>
                <patternFill>
                  <bgColor rgb="FFCCFFFF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E1A5CFD4-AA99-48E6-AC78-9BD69EF86F0B}">
            <xm:f>NOT(ISERROR(SEARCH($G$63,A42)))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3B5844E9-0D17-4D5C-9597-B75A1FE0484E}">
            <xm:f>NOT(ISERROR(SEARCH($G$62,A42)))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A42 B43:C44 B46:C46 C47 A47:A48 B50:C59</xm:sqref>
        </x14:conditionalFormatting>
        <x14:conditionalFormatting xmlns:xm="http://schemas.microsoft.com/office/excel/2006/main">
          <x14:cfRule type="containsText" priority="2" operator="containsText" id="{05F55E30-E157-46C7-B300-F399D351EAB4}">
            <xm:f>NOT(ISERROR(SEARCH($G$64,A45)))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D2942EDB-65D4-4350-A980-43FF4979CC47}">
            <xm:f>NOT(ISERROR(SEARCH($G$63,A45)))</xm:f>
            <xm:f>$G$63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26A0914-9381-4FDC-AA38-09033DDCB3FA}">
            <xm:f>NOT(ISERROR(SEARCH($G$62,A45)))</xm:f>
            <xm:f>$G$62</xm:f>
            <x14:dxf>
              <fill>
                <patternFill>
                  <bgColor rgb="FFFFFF0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8" operator="containsText" id="{B8763036-1AD9-4E0B-A487-DD040BC54DA0}">
            <xm:f>NOT(ISERROR(SEARCH($G$64,A42)))</xm:f>
            <xm:f>$G$64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B43:C44 A42 B46:C46 C47 A47:A48 B50:C59</xm:sqref>
        </x14:conditionalFormatting>
        <x14:conditionalFormatting xmlns:xm="http://schemas.microsoft.com/office/excel/2006/main">
          <x14:cfRule type="containsText" priority="6" operator="containsText" id="{3BF05BD2-83C2-4DFD-A02D-AD51A3440E3C}">
            <xm:f>NOT(ISERROR(SEARCH($F$67,C44)))</xm:f>
            <xm:f>$F$67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活用方法</vt:lpstr>
      <vt:lpstr>集計シート≪編集不可≫</vt:lpstr>
      <vt:lpstr>回答シート①</vt:lpstr>
      <vt:lpstr>回答シート②</vt:lpstr>
      <vt:lpstr>回答シート③</vt:lpstr>
      <vt:lpstr>回答シート④</vt:lpstr>
      <vt:lpstr>回答シート⑤</vt:lpstr>
      <vt:lpstr>回答シート⑥</vt:lpstr>
      <vt:lpstr>回答シート⑦</vt:lpstr>
      <vt:lpstr>回答シート⑧</vt:lpstr>
      <vt:lpstr>回答シート⑨</vt:lpstr>
      <vt:lpstr>回答シート⑩</vt:lpstr>
      <vt:lpstr>回答シート⑪</vt:lpstr>
      <vt:lpstr>回答シート⑫</vt:lpstr>
      <vt:lpstr>こころさわやかに</vt:lpstr>
      <vt:lpstr>こころさわやかに!Print_Area</vt:lpstr>
      <vt:lpstr>回答シート①!Print_Area</vt:lpstr>
      <vt:lpstr>回答シート②!Print_Area</vt:lpstr>
      <vt:lpstr>回答シート③!Print_Area</vt:lpstr>
      <vt:lpstr>回答シート④!Print_Area</vt:lpstr>
      <vt:lpstr>回答シート⑤!Print_Area</vt:lpstr>
      <vt:lpstr>回答シート⑥!Print_Area</vt:lpstr>
      <vt:lpstr>回答シート⑦!Print_Area</vt:lpstr>
      <vt:lpstr>回答シート⑧!Print_Area</vt:lpstr>
      <vt:lpstr>回答シート⑨!Print_Area</vt:lpstr>
      <vt:lpstr>回答シート⑩!Print_Area</vt:lpstr>
      <vt:lpstr>回答シート⑪!Print_Area</vt:lpstr>
      <vt:lpstr>回答シート⑫!Print_Area</vt:lpstr>
      <vt:lpstr>集計シート≪編集不可≫!Print_Area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2026-03-23T04:06:33Z</dcterms:created>
  <dcterms:modified xsi:type="dcterms:W3CDTF">2026-03-23T04:06:44Z</dcterms:modified>
</cp:coreProperties>
</file>