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stfs04\05045_雇用労働課$\03_用途別フォルダ\奨学金返還支援事業\10 県HPアップ用ファイル\R8\R8当初アップ\01_要綱・様式\"/>
    </mc:Choice>
  </mc:AlternateContent>
  <xr:revisionPtr revIDLastSave="0" documentId="13_ncr:1_{10BE761A-D4FE-45A0-A5E6-010C23581041}" xr6:coauthVersionLast="47" xr6:coauthVersionMax="47" xr10:uidLastSave="{00000000-0000-0000-0000-000000000000}"/>
  <bookViews>
    <workbookView xWindow="-108" yWindow="-108" windowWidth="23256" windowHeight="12456" tabRatio="833" xr2:uid="{00000000-000D-0000-FFFF-FFFF00000000}"/>
  </bookViews>
  <sheets>
    <sheet name="（別紙）計画・見込・実績" sheetId="7" r:id="rId1"/>
    <sheet name="記入要領" sheetId="8" r:id="rId2"/>
    <sheet name="Sheet1" sheetId="9" r:id="rId3"/>
  </sheets>
  <definedNames>
    <definedName name="_xlnm.Print_Area" localSheetId="0">'（別紙）計画・見込・実績'!$A$1:$AT$92</definedName>
    <definedName name="_xlnm.Print_Area" localSheetId="1">記入要領!$A$1:$AS$92</definedName>
    <definedName name="_xlnm.Print_Titles" localSheetId="0">'（別紙）計画・見込・実績'!$39:$43</definedName>
    <definedName name="_xlnm.Print_Titles" localSheetId="1">記入要領!$39:$43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8" l="1"/>
  <c r="AF65" i="8"/>
  <c r="AF81" i="7" l="1"/>
  <c r="V53" i="7"/>
  <c r="AB41" i="7" l="1"/>
  <c r="Y41" i="7"/>
  <c r="W41" i="7"/>
  <c r="AA69" i="7"/>
  <c r="AA61" i="7"/>
  <c r="V69" i="7"/>
  <c r="V61" i="7"/>
  <c r="AA77" i="7"/>
  <c r="V77" i="7"/>
  <c r="AA53" i="7"/>
  <c r="AA45" i="7"/>
  <c r="V45" i="7"/>
  <c r="N73" i="8"/>
  <c r="V69" i="8"/>
  <c r="N77" i="7"/>
  <c r="N69" i="7"/>
  <c r="N61" i="7"/>
  <c r="N53" i="7"/>
  <c r="N49" i="7"/>
  <c r="N45" i="7"/>
  <c r="N77" i="8"/>
  <c r="N61" i="8"/>
  <c r="N53" i="8"/>
  <c r="N45" i="8"/>
  <c r="N49" i="8"/>
  <c r="O83" i="8" l="1"/>
  <c r="N83" i="8"/>
  <c r="M82" i="8"/>
  <c r="N81" i="8"/>
  <c r="O79" i="8"/>
  <c r="N79" i="8"/>
  <c r="M78" i="8"/>
  <c r="AA77" i="8"/>
  <c r="AF81" i="8" s="1"/>
  <c r="AK79" i="8" s="1"/>
  <c r="V77" i="8"/>
  <c r="AF73" i="8"/>
  <c r="AK71" i="8" s="1"/>
  <c r="O67" i="8"/>
  <c r="M66" i="8"/>
  <c r="N65" i="8"/>
  <c r="N67" i="8" s="1"/>
  <c r="O63" i="8"/>
  <c r="M62" i="8"/>
  <c r="AK63" i="8"/>
  <c r="N63" i="8"/>
  <c r="O59" i="8"/>
  <c r="M58" i="8"/>
  <c r="N57" i="8"/>
  <c r="N59" i="8" s="1"/>
  <c r="O55" i="8"/>
  <c r="M54" i="8"/>
  <c r="AA53" i="8"/>
  <c r="V53" i="8"/>
  <c r="N55" i="8"/>
  <c r="O51" i="8"/>
  <c r="M50" i="8"/>
  <c r="N51" i="8"/>
  <c r="O47" i="8"/>
  <c r="M46" i="8"/>
  <c r="AA45" i="8"/>
  <c r="V45" i="8"/>
  <c r="N47" i="8"/>
  <c r="AB41" i="8"/>
  <c r="Y41" i="8"/>
  <c r="W41" i="8"/>
  <c r="AT1" i="8"/>
  <c r="AT69" i="8" s="1"/>
  <c r="O83" i="7"/>
  <c r="N83" i="7"/>
  <c r="M82" i="7"/>
  <c r="N81" i="7"/>
  <c r="O79" i="7"/>
  <c r="N79" i="7"/>
  <c r="M78" i="7"/>
  <c r="AK79" i="7"/>
  <c r="O75" i="7"/>
  <c r="N75" i="7"/>
  <c r="M74" i="7"/>
  <c r="N73" i="7"/>
  <c r="O71" i="7"/>
  <c r="N71" i="7"/>
  <c r="M70" i="7"/>
  <c r="AF73" i="7"/>
  <c r="AK71" i="7" s="1"/>
  <c r="O67" i="7"/>
  <c r="N67" i="7"/>
  <c r="M66" i="7"/>
  <c r="N65" i="7"/>
  <c r="O63" i="7"/>
  <c r="N63" i="7"/>
  <c r="M62" i="7"/>
  <c r="AF65" i="7"/>
  <c r="AK63" i="7" s="1"/>
  <c r="O59" i="7"/>
  <c r="M58" i="7"/>
  <c r="N57" i="7"/>
  <c r="N59" i="7" s="1"/>
  <c r="O55" i="7"/>
  <c r="N55" i="7"/>
  <c r="M54" i="7"/>
  <c r="AF57" i="7"/>
  <c r="AK55" i="7" s="1"/>
  <c r="Z84" i="7"/>
  <c r="U84" i="7"/>
  <c r="O47" i="7"/>
  <c r="M46" i="7"/>
  <c r="N47" i="7"/>
  <c r="M50" i="7"/>
  <c r="O51" i="7"/>
  <c r="N51" i="7"/>
  <c r="U84" i="8" l="1"/>
  <c r="AF49" i="7"/>
  <c r="AK47" i="7" s="1"/>
  <c r="AJ84" i="7" s="1"/>
  <c r="Z84" i="8"/>
  <c r="AF57" i="8"/>
  <c r="AK55" i="8" s="1"/>
  <c r="AT77" i="8"/>
  <c r="AF49" i="8"/>
  <c r="AK47" i="8" s="1"/>
  <c r="AT45" i="8"/>
  <c r="AT61" i="8"/>
  <c r="AT53" i="8"/>
  <c r="AJ84" i="8" l="1"/>
  <c r="AT1" i="7"/>
  <c r="AT77" i="7" l="1"/>
  <c r="AT53" i="7"/>
  <c r="AT69" i="7"/>
  <c r="AT61" i="7"/>
  <c r="AT45" i="7"/>
</calcChain>
</file>

<file path=xl/sharedStrings.xml><?xml version="1.0" encoding="utf-8"?>
<sst xmlns="http://schemas.openxmlformats.org/spreadsheetml/2006/main" count="554" uniqueCount="147">
  <si>
    <t>２　支援計画</t>
    <rPh sb="2" eb="4">
      <t>シエン</t>
    </rPh>
    <rPh sb="4" eb="6">
      <t>ケイカク</t>
    </rPh>
    <phoneticPr fontId="1"/>
  </si>
  <si>
    <t>No.</t>
    <phoneticPr fontId="1"/>
  </si>
  <si>
    <t>氏名</t>
    <rPh sb="0" eb="2">
      <t>シメイ</t>
    </rPh>
    <phoneticPr fontId="1"/>
  </si>
  <si>
    <t>合計</t>
    <rPh sb="0" eb="2">
      <t>ゴウケイ</t>
    </rPh>
    <phoneticPr fontId="1"/>
  </si>
  <si>
    <t>円</t>
    <rPh sb="0" eb="1">
      <t>エン</t>
    </rPh>
    <phoneticPr fontId="1"/>
  </si>
  <si>
    <t>（</t>
    <phoneticPr fontId="1"/>
  </si>
  <si>
    <t>～</t>
    <phoneticPr fontId="1"/>
  </si>
  <si>
    <t>を当該年度とする）</t>
    <phoneticPr fontId="1"/>
  </si>
  <si>
    <t>(</t>
    <phoneticPr fontId="1"/>
  </si>
  <si>
    <t>円×</t>
    <phoneticPr fontId="1"/>
  </si>
  <si>
    <t>正社員となった年月日</t>
    <rPh sb="0" eb="3">
      <t>セイシャイン</t>
    </rPh>
    <rPh sb="7" eb="10">
      <t>ネンガッピ</t>
    </rPh>
    <phoneticPr fontId="1"/>
  </si>
  <si>
    <t>支 払 日</t>
    <phoneticPr fontId="1"/>
  </si>
  <si>
    <t>締　 　日</t>
    <phoneticPr fontId="1"/>
  </si>
  <si>
    <t>支給回数</t>
    <rPh sb="0" eb="2">
      <t>シキュウ</t>
    </rPh>
    <rPh sb="2" eb="4">
      <t>カイスウ</t>
    </rPh>
    <phoneticPr fontId="1"/>
  </si>
  <si>
    <t>旧姓：</t>
    <rPh sb="0" eb="2">
      <t>キュウセイ</t>
    </rPh>
    <phoneticPr fontId="1"/>
  </si>
  <si>
    <t>を報告します。</t>
    <rPh sb="1" eb="3">
      <t>ホウコク</t>
    </rPh>
    <phoneticPr fontId="1"/>
  </si>
  <si>
    <t>遂行状況報告書</t>
    <rPh sb="0" eb="2">
      <t>スイコウ</t>
    </rPh>
    <rPh sb="2" eb="4">
      <t>ジョウキョウ</t>
    </rPh>
    <rPh sb="4" eb="7">
      <t>ホウコクショ</t>
    </rPh>
    <phoneticPr fontId="1"/>
  </si>
  <si>
    <t>〔実施団体名〕</t>
    <phoneticPr fontId="1"/>
  </si>
  <si>
    <t>当初</t>
    <rPh sb="0" eb="2">
      <t>トウショ</t>
    </rPh>
    <phoneticPr fontId="1"/>
  </si>
  <si>
    <t>回目）</t>
    <rPh sb="0" eb="2">
      <t>カイメ</t>
    </rPh>
    <phoneticPr fontId="1"/>
  </si>
  <si>
    <t>変更（</t>
    <phoneticPr fontId="1"/>
  </si>
  <si>
    <t>{</t>
    <phoneticPr fontId="1"/>
  </si>
  <si>
    <t>}</t>
    <phoneticPr fontId="1"/>
  </si>
  <si>
    <t>次の</t>
    <rPh sb="0" eb="1">
      <t>ツギ</t>
    </rPh>
    <phoneticPr fontId="1"/>
  </si>
  <si>
    <t>当社に在籍している（いた）こと
下記のとおり規程に基づいて手当等を支払う予定であること</t>
    <rPh sb="36" eb="38">
      <t>ヨテイ</t>
    </rPh>
    <phoneticPr fontId="1"/>
  </si>
  <si>
    <t>当社に在籍している（いた）こと
下記のとおり規程に基づいて手当等を支払ったこと</t>
    <phoneticPr fontId="1"/>
  </si>
  <si>
    <t>支給名目（手当の名称）</t>
    <rPh sb="0" eb="2">
      <t>シキュウ</t>
    </rPh>
    <rPh sb="2" eb="4">
      <t>メイモク</t>
    </rPh>
    <rPh sb="5" eb="7">
      <t>テアテ</t>
    </rPh>
    <rPh sb="8" eb="10">
      <t>メイショウ</t>
    </rPh>
    <phoneticPr fontId="1"/>
  </si>
  <si>
    <t>事業計画書</t>
    <rPh sb="0" eb="2">
      <t>ジギョウ</t>
    </rPh>
    <rPh sb="2" eb="4">
      <t>ケイカク</t>
    </rPh>
    <rPh sb="4" eb="5">
      <t>ショ</t>
    </rPh>
    <phoneticPr fontId="1"/>
  </si>
  <si>
    <t>✔</t>
  </si>
  <si>
    <t>　</t>
  </si>
  <si>
    <t>事業報告書</t>
    <rPh sb="0" eb="2">
      <t>ジギョウ</t>
    </rPh>
    <rPh sb="2" eb="5">
      <t>ホウコクショ</t>
    </rPh>
    <phoneticPr fontId="1"/>
  </si>
  <si>
    <t>か月</t>
  </si>
  <si>
    <t>か月）</t>
    <phoneticPr fontId="1"/>
  </si>
  <si>
    <t>か月</t>
    <rPh sb="1" eb="2">
      <t>ゲツ</t>
    </rPh>
    <phoneticPr fontId="1"/>
  </si>
  <si>
    <t>事業者名</t>
    <rPh sb="0" eb="4">
      <t>ジギョウシャメイ</t>
    </rPh>
    <phoneticPr fontId="1"/>
  </si>
  <si>
    <t>1.計画　・　2.遂行　・　3.実績　</t>
    <rPh sb="2" eb="4">
      <t>ケイカク</t>
    </rPh>
    <rPh sb="9" eb="11">
      <t>スイコウ</t>
    </rPh>
    <rPh sb="16" eb="18">
      <t>ジッセキ</t>
    </rPh>
    <phoneticPr fontId="1"/>
  </si>
  <si>
    <t>前年度からの継続申請</t>
    <rPh sb="0" eb="3">
      <t>ゼンネンド</t>
    </rPh>
    <rPh sb="6" eb="10">
      <t>ケイゾクシンセイ</t>
    </rPh>
    <phoneticPr fontId="1"/>
  </si>
  <si>
    <t>上記12か月に満たない理由</t>
    <rPh sb="0" eb="2">
      <t>ジョウキ</t>
    </rPh>
    <rPh sb="5" eb="6">
      <t>ゲツ</t>
    </rPh>
    <rPh sb="7" eb="8">
      <t>ミ</t>
    </rPh>
    <rPh sb="11" eb="13">
      <t>リユウ</t>
    </rPh>
    <phoneticPr fontId="1"/>
  </si>
  <si>
    <t>次の　　　</t>
    <rPh sb="0" eb="1">
      <t>ツギ</t>
    </rPh>
    <phoneticPr fontId="1"/>
  </si>
  <si>
    <t>人については、</t>
    <rPh sb="0" eb="1">
      <t>ニン</t>
    </rPh>
    <phoneticPr fontId="1"/>
  </si>
  <si>
    <t>年度中の追加変更が
ある</t>
    <rPh sb="0" eb="2">
      <t>ネンド</t>
    </rPh>
    <rPh sb="2" eb="3">
      <t>チュウ</t>
    </rPh>
    <rPh sb="4" eb="6">
      <t>ツイカ</t>
    </rPh>
    <rPh sb="6" eb="8">
      <t>ヘンコウ</t>
    </rPh>
    <phoneticPr fontId="1"/>
  </si>
  <si>
    <t>となる</t>
    <phoneticPr fontId="1"/>
  </si>
  <si>
    <t>※支援対象者は、１社５名までです。</t>
    <rPh sb="1" eb="6">
      <t>シエンタイショウシャ</t>
    </rPh>
    <rPh sb="9" eb="10">
      <t>シャ</t>
    </rPh>
    <rPh sb="11" eb="12">
      <t>メイ</t>
    </rPh>
    <phoneticPr fontId="1"/>
  </si>
  <si>
    <t>円</t>
    <rPh sb="0" eb="1">
      <t>エン</t>
    </rPh>
    <phoneticPr fontId="1"/>
  </si>
  <si>
    <t xml:space="preserve">補助金額の積算
</t>
    <rPh sb="0" eb="3">
      <t>ホジョキン</t>
    </rPh>
    <rPh sb="3" eb="4">
      <t>ガク</t>
    </rPh>
    <rPh sb="5" eb="7">
      <t>セキサン</t>
    </rPh>
    <phoneticPr fontId="1"/>
  </si>
  <si>
    <t>①　上限</t>
    <rPh sb="2" eb="4">
      <t>ジョウゲン</t>
    </rPh>
    <phoneticPr fontId="1"/>
  </si>
  <si>
    <t>配属先：名称（所在地）</t>
    <rPh sb="0" eb="3">
      <t>ハイゾクサキ</t>
    </rPh>
    <rPh sb="4" eb="6">
      <t>メイショウ</t>
    </rPh>
    <rPh sb="7" eb="10">
      <t>ショザイチ</t>
    </rPh>
    <phoneticPr fontId="1"/>
  </si>
  <si>
    <t>注６）　支給期間は、支給の開始から終了までの期間について、規程を抜粋して記入してください。</t>
    <rPh sb="0" eb="1">
      <t>チュウ</t>
    </rPh>
    <rPh sb="4" eb="6">
      <t>シキュウ</t>
    </rPh>
    <rPh sb="6" eb="8">
      <t>キカン</t>
    </rPh>
    <rPh sb="10" eb="12">
      <t>シキュウ</t>
    </rPh>
    <rPh sb="13" eb="15">
      <t>カイシ</t>
    </rPh>
    <rPh sb="17" eb="19">
      <t>シュウリョウ</t>
    </rPh>
    <rPh sb="22" eb="24">
      <t>キカン</t>
    </rPh>
    <rPh sb="29" eb="31">
      <t>キテイ</t>
    </rPh>
    <rPh sb="32" eb="34">
      <t>バッスイ</t>
    </rPh>
    <rPh sb="36" eb="38">
      <t>キニュウ</t>
    </rPh>
    <phoneticPr fontId="1"/>
  </si>
  <si>
    <t>注５）　支給額は、１回当たりの支給額について、規程を抜粋して記入してください。</t>
    <rPh sb="0" eb="1">
      <t>チュウ</t>
    </rPh>
    <rPh sb="4" eb="7">
      <t>シキュウガク</t>
    </rPh>
    <rPh sb="10" eb="11">
      <t>カイ</t>
    </rPh>
    <rPh sb="11" eb="12">
      <t>ア</t>
    </rPh>
    <rPh sb="15" eb="18">
      <t>シキュウガク</t>
    </rPh>
    <rPh sb="23" eb="25">
      <t>キテイ</t>
    </rPh>
    <rPh sb="26" eb="28">
      <t>バッスイ</t>
    </rPh>
    <rPh sb="30" eb="32">
      <t>キニュウ</t>
    </rPh>
    <phoneticPr fontId="1"/>
  </si>
  <si>
    <t>注２）　年間支給回数・時期欄は、１２回（給与支給時）、２回（６月、１２月）など記入してください。</t>
    <rPh sb="0" eb="1">
      <t>チュウ</t>
    </rPh>
    <rPh sb="18" eb="19">
      <t>カイ</t>
    </rPh>
    <rPh sb="39" eb="41">
      <t>キニュウ</t>
    </rPh>
    <phoneticPr fontId="1"/>
  </si>
  <si>
    <t>注４）　休日の取り扱いは、支給日が休日となった場合の支給日の繰り上げ若しくは繰り下げを規程のとおり記入してください。</t>
    <rPh sb="0" eb="1">
      <t>チュウ</t>
    </rPh>
    <rPh sb="4" eb="6">
      <t>キュウジツ</t>
    </rPh>
    <rPh sb="7" eb="8">
      <t>ト</t>
    </rPh>
    <rPh sb="9" eb="10">
      <t>アツカ</t>
    </rPh>
    <rPh sb="13" eb="16">
      <t>シキュウビ</t>
    </rPh>
    <rPh sb="17" eb="19">
      <t>キュウジツ</t>
    </rPh>
    <rPh sb="23" eb="25">
      <t>バアイ</t>
    </rPh>
    <rPh sb="26" eb="29">
      <t>シキュウビ</t>
    </rPh>
    <rPh sb="30" eb="31">
      <t>ク</t>
    </rPh>
    <rPh sb="32" eb="33">
      <t>ア</t>
    </rPh>
    <rPh sb="34" eb="35">
      <t>モ</t>
    </rPh>
    <rPh sb="38" eb="39">
      <t>ク</t>
    </rPh>
    <rPh sb="40" eb="41">
      <t>サ</t>
    </rPh>
    <rPh sb="43" eb="45">
      <t>キテイ</t>
    </rPh>
    <rPh sb="49" eb="51">
      <t>キニュウ</t>
    </rPh>
    <phoneticPr fontId="1"/>
  </si>
  <si>
    <t>注１）　代理返還（補助対象者が支援対象者に代わって奨学金貸与機関に直接返還）の場合は、「支給」を「代理返還」と読み替えてください。</t>
    <rPh sb="0" eb="1">
      <t>チュウ</t>
    </rPh>
    <rPh sb="9" eb="14">
      <t>ホジョタイショウシャ</t>
    </rPh>
    <rPh sb="15" eb="20">
      <t>シエンタイショウシャ</t>
    </rPh>
    <rPh sb="21" eb="22">
      <t>カ</t>
    </rPh>
    <rPh sb="25" eb="28">
      <t>ショウガクキン</t>
    </rPh>
    <rPh sb="28" eb="30">
      <t>タイヨ</t>
    </rPh>
    <rPh sb="30" eb="32">
      <t>キカン</t>
    </rPh>
    <rPh sb="33" eb="35">
      <t>チョクセツ</t>
    </rPh>
    <rPh sb="35" eb="37">
      <t>ヘンカン</t>
    </rPh>
    <phoneticPr fontId="1"/>
  </si>
  <si>
    <t>※支援の内容が複数の場合は行を追加してください。</t>
    <phoneticPr fontId="1"/>
  </si>
  <si>
    <r>
      <t xml:space="preserve">休日の取り扱い </t>
    </r>
    <r>
      <rPr>
        <sz val="8"/>
        <rFont val="BIZ UDPゴシック"/>
        <family val="3"/>
        <charset val="128"/>
      </rPr>
      <t>注４</t>
    </r>
    <rPh sb="0" eb="2">
      <t>キュウジツ</t>
    </rPh>
    <rPh sb="3" eb="4">
      <t>ト</t>
    </rPh>
    <rPh sb="5" eb="6">
      <t>アツカ</t>
    </rPh>
    <rPh sb="8" eb="9">
      <t>チュウ</t>
    </rPh>
    <phoneticPr fontId="1"/>
  </si>
  <si>
    <t>手当支給</t>
  </si>
  <si>
    <r>
      <t>年間支給回数・時期(締日・支払日・休日の取扱い)</t>
    </r>
    <r>
      <rPr>
        <sz val="8"/>
        <color theme="0"/>
        <rFont val="BIZ UDPゴシック"/>
        <family val="3"/>
        <charset val="128"/>
      </rPr>
      <t>注２</t>
    </r>
    <rPh sb="0" eb="2">
      <t>ネンカン</t>
    </rPh>
    <rPh sb="2" eb="4">
      <t>シキュウ</t>
    </rPh>
    <rPh sb="4" eb="6">
      <t>カイスウ</t>
    </rPh>
    <rPh sb="7" eb="9">
      <t>ジキ</t>
    </rPh>
    <rPh sb="13" eb="16">
      <t>シハライビ</t>
    </rPh>
    <rPh sb="17" eb="19">
      <t>キュウジツ</t>
    </rPh>
    <rPh sb="20" eb="22">
      <t>トリアツカ</t>
    </rPh>
    <rPh sb="24" eb="25">
      <t>チュウ</t>
    </rPh>
    <phoneticPr fontId="1"/>
  </si>
  <si>
    <r>
      <t>従業員１人当たりの１回の支給額及び支給期間(規程抜粋)　</t>
    </r>
    <r>
      <rPr>
        <sz val="8"/>
        <color theme="0"/>
        <rFont val="BIZ UDPゴシック"/>
        <family val="3"/>
        <charset val="128"/>
      </rPr>
      <t>注５・注６</t>
    </r>
    <rPh sb="15" eb="16">
      <t>オヨ</t>
    </rPh>
    <rPh sb="17" eb="19">
      <t>シキュウ</t>
    </rPh>
    <rPh sb="19" eb="21">
      <t>キカン</t>
    </rPh>
    <rPh sb="22" eb="24">
      <t>キテイ</t>
    </rPh>
    <rPh sb="28" eb="29">
      <t>チュウ</t>
    </rPh>
    <rPh sb="31" eb="32">
      <t>チュウ</t>
    </rPh>
    <phoneticPr fontId="1"/>
  </si>
  <si>
    <r>
      <rPr>
        <sz val="11"/>
        <color theme="0"/>
        <rFont val="BIZ UDPゴシック"/>
        <family val="3"/>
        <charset val="128"/>
      </rPr>
      <t>年度末経過月数</t>
    </r>
    <r>
      <rPr>
        <sz val="8"/>
        <color theme="0"/>
        <rFont val="BIZ UDPゴシック"/>
        <family val="3"/>
        <charset val="128"/>
      </rPr>
      <t xml:space="preserve">
最長当該年度３月末まで</t>
    </r>
    <rPh sb="0" eb="3">
      <t>ネンドマツ</t>
    </rPh>
    <rPh sb="3" eb="5">
      <t>ケイカ</t>
    </rPh>
    <rPh sb="5" eb="7">
      <t>ゲッスウ</t>
    </rPh>
    <rPh sb="8" eb="10">
      <t>トウガイ</t>
    </rPh>
    <rPh sb="10" eb="12">
      <t>ネンド</t>
    </rPh>
    <rPh sb="13" eb="14">
      <t>ガツ</t>
    </rPh>
    <rPh sb="14" eb="15">
      <t>マツ</t>
    </rPh>
    <phoneticPr fontId="1"/>
  </si>
  <si>
    <t>②　(b)の1/2</t>
    <phoneticPr fontId="1"/>
  </si>
  <si>
    <t>（転居予定：　　　年　　　月）</t>
    <phoneticPr fontId="1"/>
  </si>
  <si>
    <t>○○○○</t>
    <phoneticPr fontId="1"/>
  </si>
  <si>
    <t>奨学金返還支援手当</t>
    <phoneticPr fontId="1"/>
  </si>
  <si>
    <t>１２回（給与支給時）</t>
    <phoneticPr fontId="1"/>
  </si>
  <si>
    <t>前営業日に繰り上げ</t>
    <phoneticPr fontId="1"/>
  </si>
  <si>
    <t>月額　10,000円とする。
ただし、本人の奨学金返還月額を超えての支給は行わないものとする。</t>
    <phoneticPr fontId="1"/>
  </si>
  <si>
    <t>支援を開始した月を１か月目とし、○○か月目となる月まで支給する。ただし、奨学金の返還猶予期間がある場合は、初回の返還日の属する月を1か月目とし、○○か月目となる月まで支給する。</t>
    <phoneticPr fontId="1"/>
  </si>
  <si>
    <t>○○　△△</t>
    <phoneticPr fontId="1"/>
  </si>
  <si>
    <t>第一種奨学金</t>
    <phoneticPr fontId="1"/>
  </si>
  <si>
    <t>独立行政法人
日本学生支援機構</t>
    <phoneticPr fontId="1"/>
  </si>
  <si>
    <t>▲▲　××</t>
    <phoneticPr fontId="1"/>
  </si>
  <si>
    <t>第二種奨学金</t>
    <rPh sb="1" eb="2">
      <t>ニ</t>
    </rPh>
    <phoneticPr fontId="1"/>
  </si>
  <si>
    <t>●●　■■</t>
    <phoneticPr fontId="1"/>
  </si>
  <si>
    <t>支援方法（手当支給又は代理返還）</t>
    <rPh sb="9" eb="10">
      <t>マタ</t>
    </rPh>
    <phoneticPr fontId="1"/>
  </si>
  <si>
    <t>は該当する場合選択肢から選択</t>
    <rPh sb="1" eb="3">
      <t>ガイトウ</t>
    </rPh>
    <rPh sb="5" eb="7">
      <t>バアイ</t>
    </rPh>
    <rPh sb="7" eb="10">
      <t>センタクシ</t>
    </rPh>
    <rPh sb="12" eb="14">
      <t>センタク</t>
    </rPh>
    <phoneticPr fontId="1"/>
  </si>
  <si>
    <t>※</t>
    <phoneticPr fontId="1"/>
  </si>
  <si>
    <r>
      <t>は該当する項目に</t>
    </r>
    <r>
      <rPr>
        <sz val="14"/>
        <rFont val="Segoe UI Symbol"/>
        <family val="3"/>
      </rPr>
      <t>✔</t>
    </r>
    <r>
      <rPr>
        <sz val="11"/>
        <rFont val="BIZ UDPゴシック"/>
        <family val="3"/>
        <charset val="128"/>
      </rPr>
      <t>を入力</t>
    </r>
    <rPh sb="1" eb="3">
      <t>ガイトウ</t>
    </rPh>
    <rPh sb="5" eb="7">
      <t>コウモク</t>
    </rPh>
    <rPh sb="10" eb="12">
      <t>ニュウリョク</t>
    </rPh>
    <phoneticPr fontId="1"/>
  </si>
  <si>
    <t>　　　　年　　月　　日現在、</t>
    <phoneticPr fontId="1"/>
  </si>
  <si>
    <t>別紙</t>
    <rPh sb="0" eb="2">
      <t>ベッシ</t>
    </rPh>
    <phoneticPr fontId="1"/>
  </si>
  <si>
    <t>当社に在籍していること
下記のとおり規程に基づいて手当等を支払う予定であること</t>
    <rPh sb="32" eb="34">
      <t>ヨテイ</t>
    </rPh>
    <phoneticPr fontId="1"/>
  </si>
  <si>
    <r>
      <t>１　支給内容（代理返還</t>
    </r>
    <r>
      <rPr>
        <sz val="8"/>
        <rFont val="BIZ UDPゴシック"/>
        <family val="3"/>
        <charset val="128"/>
      </rPr>
      <t>注１</t>
    </r>
    <r>
      <rPr>
        <sz val="11"/>
        <rFont val="BIZ UDPゴシック"/>
        <family val="3"/>
        <charset val="128"/>
      </rPr>
      <t>を含む）</t>
    </r>
    <rPh sb="2" eb="4">
      <t>シキュウ</t>
    </rPh>
    <rPh sb="4" eb="6">
      <t>ナイヨウ</t>
    </rPh>
    <phoneticPr fontId="1"/>
  </si>
  <si>
    <t>事業計画書・遂行状況報告書・事業報告書</t>
    <phoneticPr fontId="1"/>
  </si>
  <si>
    <t>・返還開始が遅れるため</t>
  </si>
  <si>
    <t>注７）　</t>
    <rPh sb="0" eb="1">
      <t>チュウ</t>
    </rPh>
    <phoneticPr fontId="1"/>
  </si>
  <si>
    <t>返還猶予期間有無・期間</t>
    <rPh sb="0" eb="2">
      <t>ヘンカン</t>
    </rPh>
    <rPh sb="2" eb="4">
      <t>ユウヨ</t>
    </rPh>
    <rPh sb="4" eb="6">
      <t>キカン</t>
    </rPh>
    <rPh sb="6" eb="8">
      <t>ウム</t>
    </rPh>
    <rPh sb="9" eb="11">
      <t>キカン</t>
    </rPh>
    <phoneticPr fontId="1"/>
  </si>
  <si>
    <t>千葉市</t>
    <phoneticPr fontId="1"/>
  </si>
  <si>
    <t xml:space="preserve">○○支社
 （          千葉市          ） </t>
    <phoneticPr fontId="1"/>
  </si>
  <si>
    <t>配属先：名称（所在地）</t>
    <phoneticPr fontId="1"/>
  </si>
  <si>
    <t>正社員の居住地
（市町村名）</t>
    <phoneticPr fontId="1"/>
  </si>
  <si>
    <t>正社員の奨学金返還開始日</t>
    <rPh sb="0" eb="3">
      <t>セイシャイン</t>
    </rPh>
    <phoneticPr fontId="1"/>
  </si>
  <si>
    <t xml:space="preserve">有 </t>
    <phoneticPr fontId="1"/>
  </si>
  <si>
    <t>無</t>
    <rPh sb="0" eb="1">
      <t>ナシ</t>
    </rPh>
    <phoneticPr fontId="1"/>
  </si>
  <si>
    <t>注８）</t>
    <rPh sb="0" eb="1">
      <t>チュウ</t>
    </rPh>
    <phoneticPr fontId="1"/>
  </si>
  <si>
    <t>●●　▲▲</t>
    <phoneticPr fontId="1"/>
  </si>
  <si>
    <t>(12,599円×2か月、12,985円×10か月)</t>
    <rPh sb="7" eb="8">
      <t>エン</t>
    </rPh>
    <rPh sb="11" eb="12">
      <t>ゲツ</t>
    </rPh>
    <rPh sb="19" eb="20">
      <t>エン</t>
    </rPh>
    <rPh sb="24" eb="25">
      <t>ゲツ</t>
    </rPh>
    <phoneticPr fontId="1"/>
  </si>
  <si>
    <t>「締日」「支払日」「翌月払」は、給与に合わせての手当支給の場合（一旦手当支給⇒引去り後代理返還の場合含む）に記入する。なお、直接代理返還の場合、「締日」は空白とし、「支払日」のみ記入するか、または、「支払日」欄に、「奨学金貸与機関の指定日」のように記入する。</t>
    <rPh sb="1" eb="3">
      <t>シメビ</t>
    </rPh>
    <rPh sb="5" eb="8">
      <t>シハライビ</t>
    </rPh>
    <rPh sb="10" eb="12">
      <t>ヨクゲツ</t>
    </rPh>
    <rPh sb="12" eb="13">
      <t>バライ</t>
    </rPh>
    <rPh sb="16" eb="18">
      <t>キュウヨ</t>
    </rPh>
    <rPh sb="19" eb="20">
      <t>ア</t>
    </rPh>
    <rPh sb="24" eb="26">
      <t>テアテ</t>
    </rPh>
    <rPh sb="26" eb="28">
      <t>シキュウ</t>
    </rPh>
    <rPh sb="29" eb="31">
      <t>バアイ</t>
    </rPh>
    <rPh sb="32" eb="34">
      <t>イッタン</t>
    </rPh>
    <rPh sb="34" eb="36">
      <t>テアテ</t>
    </rPh>
    <rPh sb="36" eb="38">
      <t>シキュウ</t>
    </rPh>
    <rPh sb="39" eb="40">
      <t>ヒ</t>
    </rPh>
    <rPh sb="40" eb="41">
      <t>サ</t>
    </rPh>
    <rPh sb="42" eb="43">
      <t>ゴ</t>
    </rPh>
    <rPh sb="43" eb="45">
      <t>ダイリ</t>
    </rPh>
    <rPh sb="45" eb="47">
      <t>ヘンカン</t>
    </rPh>
    <rPh sb="48" eb="50">
      <t>バアイ</t>
    </rPh>
    <rPh sb="50" eb="51">
      <t>フク</t>
    </rPh>
    <rPh sb="54" eb="56">
      <t>キニュウ</t>
    </rPh>
    <rPh sb="62" eb="64">
      <t>チョクセツ</t>
    </rPh>
    <rPh sb="64" eb="66">
      <t>ダイリ</t>
    </rPh>
    <rPh sb="66" eb="68">
      <t>ヘンカン</t>
    </rPh>
    <rPh sb="69" eb="71">
      <t>バアイ</t>
    </rPh>
    <rPh sb="73" eb="74">
      <t>シ</t>
    </rPh>
    <rPh sb="74" eb="75">
      <t>ビ</t>
    </rPh>
    <rPh sb="77" eb="79">
      <t>クウハク</t>
    </rPh>
    <rPh sb="83" eb="86">
      <t>シハライビ</t>
    </rPh>
    <rPh sb="89" eb="91">
      <t>キニュウ</t>
    </rPh>
    <rPh sb="100" eb="103">
      <t>シハライビ</t>
    </rPh>
    <rPh sb="104" eb="105">
      <t>ラン</t>
    </rPh>
    <rPh sb="108" eb="111">
      <t>ショウガクキン</t>
    </rPh>
    <rPh sb="111" eb="113">
      <t>タイヨ</t>
    </rPh>
    <rPh sb="113" eb="115">
      <t>キカン</t>
    </rPh>
    <rPh sb="116" eb="119">
      <t>シテイビ</t>
    </rPh>
    <rPh sb="124" eb="126">
      <t>キニュウ</t>
    </rPh>
    <phoneticPr fontId="1"/>
  </si>
  <si>
    <t xml:space="preserve">××支社
 （          船橋市          ） </t>
    <rPh sb="17" eb="19">
      <t>フナバシ</t>
    </rPh>
    <phoneticPr fontId="1"/>
  </si>
  <si>
    <t>東京都◯◯区</t>
    <rPh sb="0" eb="3">
      <t>トウキョウト</t>
    </rPh>
    <rPh sb="5" eb="6">
      <t>ク</t>
    </rPh>
    <phoneticPr fontId="1"/>
  </si>
  <si>
    <t>（転居予定：令和８年１２月）</t>
    <rPh sb="6" eb="8">
      <t>レイワ</t>
    </rPh>
    <phoneticPr fontId="1"/>
  </si>
  <si>
    <t xml:space="preserve">
 （                    ） </t>
    <phoneticPr fontId="1"/>
  </si>
  <si>
    <t xml:space="preserve">本社
 （          千葉市          ） </t>
    <rPh sb="0" eb="2">
      <t>ホンシャ</t>
    </rPh>
    <phoneticPr fontId="1"/>
  </si>
  <si>
    <t>に入力する</t>
    <rPh sb="1" eb="3">
      <t>ニュウリョク</t>
    </rPh>
    <phoneticPr fontId="1"/>
  </si>
  <si>
    <t>横浜市</t>
    <rPh sb="0" eb="3">
      <t>ヨコハマシ</t>
    </rPh>
    <phoneticPr fontId="1"/>
  </si>
  <si>
    <t>（転居予定：R8年10月）</t>
    <phoneticPr fontId="1"/>
  </si>
  <si>
    <t>令和8年7月１５日現在、</t>
    <phoneticPr fontId="1"/>
  </si>
  <si>
    <t>（転居予定： 年 月）</t>
    <phoneticPr fontId="1"/>
  </si>
  <si>
    <t xml:space="preserve">
 （                     ） </t>
    <phoneticPr fontId="1"/>
  </si>
  <si>
    <t>（転居予定：令和 年 月）</t>
    <rPh sb="6" eb="8">
      <t>レイワ</t>
    </rPh>
    <phoneticPr fontId="1"/>
  </si>
  <si>
    <t>　住所要件：注９
正社員の居住地（市町村名）</t>
    <rPh sb="1" eb="5">
      <t>ジュウショヨウケン</t>
    </rPh>
    <rPh sb="9" eb="12">
      <t>セイシャイン</t>
    </rPh>
    <rPh sb="13" eb="16">
      <t>キョジュウチ</t>
    </rPh>
    <rPh sb="17" eb="20">
      <t>シチョウソン</t>
    </rPh>
    <rPh sb="20" eb="21">
      <t>メイ</t>
    </rPh>
    <phoneticPr fontId="1"/>
  </si>
  <si>
    <r>
      <t xml:space="preserve">正社員となった年月日 </t>
    </r>
    <r>
      <rPr>
        <sz val="8"/>
        <rFont val="BIZ UDPゴシック"/>
        <family val="3"/>
        <charset val="128"/>
      </rPr>
      <t>注13</t>
    </r>
    <rPh sb="0" eb="3">
      <t>セイシャイン</t>
    </rPh>
    <rPh sb="7" eb="10">
      <t>ネンガッピ</t>
    </rPh>
    <rPh sb="11" eb="12">
      <t>チュウ</t>
    </rPh>
    <phoneticPr fontId="1"/>
  </si>
  <si>
    <t>手当等の企業の
年間支給額(b)</t>
    <rPh sb="4" eb="6">
      <t>キギョウ</t>
    </rPh>
    <rPh sb="12" eb="13">
      <t>ガク</t>
    </rPh>
    <phoneticPr fontId="1"/>
  </si>
  <si>
    <t>申請年度の正社員の
返還額(a)</t>
    <rPh sb="5" eb="8">
      <t>セイシャイン</t>
    </rPh>
    <phoneticPr fontId="1"/>
  </si>
  <si>
    <r>
      <t>奨学金名</t>
    </r>
    <r>
      <rPr>
        <sz val="10"/>
        <color theme="0"/>
        <rFont val="BIZ UDPゴシック"/>
        <family val="3"/>
        <charset val="128"/>
      </rPr>
      <t>　注１１</t>
    </r>
    <rPh sb="0" eb="3">
      <t>ショウガクキン</t>
    </rPh>
    <rPh sb="3" eb="4">
      <t>メイ</t>
    </rPh>
    <rPh sb="5" eb="6">
      <t>チュウ</t>
    </rPh>
    <phoneticPr fontId="1"/>
  </si>
  <si>
    <t>前勤務企業における
支援対象期間
注１２</t>
    <rPh sb="0" eb="1">
      <t>マエ</t>
    </rPh>
    <rPh sb="1" eb="3">
      <t>キンム</t>
    </rPh>
    <rPh sb="3" eb="5">
      <t>キギョウ</t>
    </rPh>
    <rPh sb="10" eb="16">
      <t>シエンタイショウキカン</t>
    </rPh>
    <rPh sb="17" eb="18">
      <t>チュウ</t>
    </rPh>
    <phoneticPr fontId="1"/>
  </si>
  <si>
    <t xml:space="preserve"> 回（       時）</t>
    <phoneticPr fontId="1"/>
  </si>
  <si>
    <r>
      <t xml:space="preserve"> 日  </t>
    </r>
    <r>
      <rPr>
        <sz val="8"/>
        <rFont val="BIZ UDPゴシック"/>
        <family val="3"/>
        <charset val="128"/>
      </rPr>
      <t>注７注８</t>
    </r>
    <rPh sb="4" eb="5">
      <t>チュウ</t>
    </rPh>
    <rPh sb="6" eb="7">
      <t>チュウ</t>
    </rPh>
    <phoneticPr fontId="1"/>
  </si>
  <si>
    <r>
      <t xml:space="preserve">  　日　</t>
    </r>
    <r>
      <rPr>
        <sz val="8"/>
        <rFont val="BIZ UDPゴシック"/>
        <family val="3"/>
        <charset val="128"/>
      </rPr>
      <t>注７注８</t>
    </r>
    <phoneticPr fontId="1"/>
  </si>
  <si>
    <t>注９）補助金申請時では、居住「予定」を可とするが、実績報告時点（年度末の状況）において住所要件を満たしていない場合は、「対象外」となります。転居予定の場合は、転居予定の時期を記入してください。</t>
    <rPh sb="0" eb="1">
      <t>チュウ</t>
    </rPh>
    <rPh sb="3" eb="9">
      <t>ホジョキンシンセイジ</t>
    </rPh>
    <rPh sb="12" eb="14">
      <t>キョジュウ</t>
    </rPh>
    <rPh sb="15" eb="17">
      <t>ヨテイ</t>
    </rPh>
    <rPh sb="19" eb="20">
      <t>カ</t>
    </rPh>
    <rPh sb="25" eb="31">
      <t>ジッセキホウコクジテン</t>
    </rPh>
    <rPh sb="32" eb="35">
      <t>ネンドマツ</t>
    </rPh>
    <rPh sb="36" eb="38">
      <t>ジョウキョウ</t>
    </rPh>
    <rPh sb="43" eb="47">
      <t>ジュウショヨウケン</t>
    </rPh>
    <rPh sb="48" eb="49">
      <t>ミ</t>
    </rPh>
    <rPh sb="55" eb="57">
      <t>バアイ</t>
    </rPh>
    <rPh sb="60" eb="63">
      <t>タイショウガイ</t>
    </rPh>
    <rPh sb="70" eb="74">
      <t>テンキョヨテイ</t>
    </rPh>
    <rPh sb="75" eb="77">
      <t>バアイ</t>
    </rPh>
    <rPh sb="79" eb="81">
      <t>テンキョ</t>
    </rPh>
    <rPh sb="81" eb="83">
      <t>ヨテイ</t>
    </rPh>
    <rPh sb="84" eb="86">
      <t>ジキ</t>
    </rPh>
    <rPh sb="87" eb="89">
      <t>キニュウ</t>
    </rPh>
    <phoneticPr fontId="1"/>
  </si>
  <si>
    <t>注１０)補助金額の積算は、①②のいずれか低い額となります。（千円未満切り捨て）</t>
    <rPh sb="0" eb="1">
      <t>チュウ</t>
    </rPh>
    <phoneticPr fontId="1"/>
  </si>
  <si>
    <t>注１１)従業員が返還する奨学金について、返還を免除（全額・一部）される奨学金は、対象外となります。</t>
    <rPh sb="0" eb="1">
      <t>チュウ</t>
    </rPh>
    <rPh sb="4" eb="7">
      <t>ジュウギョウイン</t>
    </rPh>
    <rPh sb="8" eb="10">
      <t>ヘンカン</t>
    </rPh>
    <rPh sb="12" eb="15">
      <t>ショウガクキン</t>
    </rPh>
    <rPh sb="20" eb="22">
      <t>ヘンカン</t>
    </rPh>
    <rPh sb="23" eb="25">
      <t>メンジョ</t>
    </rPh>
    <rPh sb="26" eb="28">
      <t>ゼンガク</t>
    </rPh>
    <rPh sb="29" eb="31">
      <t>イチブ</t>
    </rPh>
    <rPh sb="35" eb="38">
      <t>ショウガクキン</t>
    </rPh>
    <rPh sb="40" eb="43">
      <t>タイショウガイ</t>
    </rPh>
    <phoneticPr fontId="1"/>
  </si>
  <si>
    <t xml:space="preserve">注１２)以前勤務していた中小企業者等で、支援対象者となっていた場合は、その期間を補助対象の期間として通算します。
</t>
    <rPh sb="0" eb="1">
      <t>チュウ</t>
    </rPh>
    <rPh sb="40" eb="42">
      <t>ホジョ</t>
    </rPh>
    <rPh sb="42" eb="44">
      <t>タイショウ</t>
    </rPh>
    <rPh sb="45" eb="47">
      <t>キカン</t>
    </rPh>
    <phoneticPr fontId="1"/>
  </si>
  <si>
    <r>
      <t>翌月払いの場合には</t>
    </r>
    <r>
      <rPr>
        <sz val="9"/>
        <rFont val="Segoe UI Symbol"/>
        <family val="2"/>
      </rPr>
      <t>✔</t>
    </r>
    <r>
      <rPr>
        <sz val="9"/>
        <rFont val="BIZ UDPゴシック"/>
        <family val="3"/>
        <charset val="128"/>
      </rPr>
      <t xml:space="preserve">　
</t>
    </r>
    <r>
      <rPr>
        <sz val="8"/>
        <rFont val="BIZ UDPゴシック"/>
        <family val="3"/>
        <charset val="128"/>
      </rPr>
      <t>注３注８</t>
    </r>
    <rPh sb="5" eb="7">
      <t>バアイ</t>
    </rPh>
    <rPh sb="10" eb="11">
      <t>チュウ</t>
    </rPh>
    <rPh sb="12" eb="13">
      <t>チュウ</t>
    </rPh>
    <rPh sb="14" eb="15">
      <t>チュウ</t>
    </rPh>
    <phoneticPr fontId="1"/>
  </si>
  <si>
    <t>注13)正社員採用日付が雇用条件通知書・労働契約書に記載がない場合には、正社員採用日付のルールについて余白にコメントを記入してください。</t>
    <rPh sb="0" eb="1">
      <t>チュウ</t>
    </rPh>
    <rPh sb="4" eb="7">
      <t>セイシャイン</t>
    </rPh>
    <rPh sb="7" eb="9">
      <t>サイヨウ</t>
    </rPh>
    <rPh sb="9" eb="11">
      <t>ヒヅケ</t>
    </rPh>
    <rPh sb="12" eb="14">
      <t>コヨウ</t>
    </rPh>
    <rPh sb="14" eb="16">
      <t>ジョウケン</t>
    </rPh>
    <rPh sb="16" eb="19">
      <t>ツウチショ</t>
    </rPh>
    <rPh sb="20" eb="22">
      <t>ロウドウ</t>
    </rPh>
    <rPh sb="22" eb="24">
      <t>ケイヤク</t>
    </rPh>
    <rPh sb="24" eb="25">
      <t>ショ</t>
    </rPh>
    <rPh sb="26" eb="28">
      <t>キサイ</t>
    </rPh>
    <rPh sb="31" eb="33">
      <t>バアイ</t>
    </rPh>
    <rPh sb="36" eb="39">
      <t>セイシャイン</t>
    </rPh>
    <rPh sb="39" eb="41">
      <t>サイヨウ</t>
    </rPh>
    <rPh sb="41" eb="43">
      <t>ヒヅケ</t>
    </rPh>
    <rPh sb="51" eb="53">
      <t>ヨハク</t>
    </rPh>
    <rPh sb="59" eb="61">
      <t>キニュウ</t>
    </rPh>
    <phoneticPr fontId="1"/>
  </si>
  <si>
    <t>注１４）新規学卒者等で返還を猶予される期間がある場合、「有」を選択し、猶予期間月数を記入してください。猶予期間が無かった場合、「無」を選択してください。</t>
    <rPh sb="0" eb="1">
      <t>チュウ</t>
    </rPh>
    <phoneticPr fontId="1"/>
  </si>
  <si>
    <t>正社員の居住地（市町村名）</t>
    <phoneticPr fontId="1"/>
  </si>
  <si>
    <t>正社員となった年月日
及び   
正社員の
奨学金返還開始日</t>
    <rPh sb="17" eb="20">
      <t>セイシャイン</t>
    </rPh>
    <phoneticPr fontId="1"/>
  </si>
  <si>
    <t>正社員の返還開始日</t>
    <rPh sb="0" eb="3">
      <t>セイシャイン</t>
    </rPh>
    <phoneticPr fontId="1"/>
  </si>
  <si>
    <r>
      <t xml:space="preserve">返還猶予有無・期間 </t>
    </r>
    <r>
      <rPr>
        <sz val="8"/>
        <rFont val="BIZ UDPゴシック"/>
        <family val="3"/>
        <charset val="128"/>
      </rPr>
      <t>注14</t>
    </r>
    <rPh sb="0" eb="2">
      <t>ヘンカン</t>
    </rPh>
    <rPh sb="2" eb="4">
      <t>ユウヨ</t>
    </rPh>
    <rPh sb="4" eb="6">
      <t>ウム</t>
    </rPh>
    <rPh sb="7" eb="9">
      <t>キカン</t>
    </rPh>
    <rPh sb="10" eb="11">
      <t>チュウ</t>
    </rPh>
    <phoneticPr fontId="1"/>
  </si>
  <si>
    <t>返還猶予有無・期間</t>
    <rPh sb="0" eb="2">
      <t>ヘンカン</t>
    </rPh>
    <rPh sb="2" eb="4">
      <t>ユウヨ</t>
    </rPh>
    <rPh sb="4" eb="6">
      <t>ウム</t>
    </rPh>
    <rPh sb="7" eb="9">
      <t>キカン</t>
    </rPh>
    <phoneticPr fontId="1"/>
  </si>
  <si>
    <r>
      <t xml:space="preserve">①②の低い額　
注１０
</t>
    </r>
    <r>
      <rPr>
        <b/>
        <sz val="10"/>
        <color theme="0"/>
        <rFont val="BIZ UDPゴシック"/>
        <family val="3"/>
        <charset val="128"/>
      </rPr>
      <t>(千円未満切捨て)</t>
    </r>
    <rPh sb="3" eb="4">
      <t>ヒク</t>
    </rPh>
    <rPh sb="5" eb="6">
      <t>ガク</t>
    </rPh>
    <rPh sb="13" eb="18">
      <t>センエンミマンキ</t>
    </rPh>
    <rPh sb="18" eb="19">
      <t>ス</t>
    </rPh>
    <phoneticPr fontId="1"/>
  </si>
  <si>
    <t>（　　　　　　　　　　）</t>
    <phoneticPr fontId="1"/>
  </si>
  <si>
    <t xml:space="preserve">
 （        　         ） </t>
    <phoneticPr fontId="1"/>
  </si>
  <si>
    <t>注１４）新規学卒者等で返還を猶予される期間がある場合、「有」を選択し、猶予期間月数を記入してください。猶予期間が無い場合、「無」を選択してください。</t>
    <rPh sb="0" eb="1">
      <t>チュウ</t>
    </rPh>
    <phoneticPr fontId="1"/>
  </si>
  <si>
    <r>
      <t xml:space="preserve">支給額
</t>
    </r>
    <r>
      <rPr>
        <sz val="9"/>
        <color theme="1"/>
        <rFont val="BIZ UDPゴシック"/>
        <family val="3"/>
        <charset val="128"/>
      </rPr>
      <t>(規程中の該当部分を抜粋して記入してください)</t>
    </r>
    <rPh sb="0" eb="3">
      <t>シキュウガク</t>
    </rPh>
    <rPh sb="5" eb="7">
      <t>キテイ</t>
    </rPh>
    <rPh sb="7" eb="8">
      <t>チュウ</t>
    </rPh>
    <rPh sb="9" eb="11">
      <t>ガイトウ</t>
    </rPh>
    <rPh sb="12" eb="14">
      <t>ブブン</t>
    </rPh>
    <rPh sb="15" eb="17">
      <t>バッスイ</t>
    </rPh>
    <rPh sb="19" eb="21">
      <t>キニュウ</t>
    </rPh>
    <phoneticPr fontId="1"/>
  </si>
  <si>
    <r>
      <t xml:space="preserve">支給期間
</t>
    </r>
    <r>
      <rPr>
        <sz val="9"/>
        <color theme="1"/>
        <rFont val="BIZ UDPゴシック"/>
        <family val="3"/>
        <charset val="128"/>
      </rPr>
      <t>(規程中の該当部分を抜粋して記入してください)</t>
    </r>
    <rPh sb="0" eb="2">
      <t>シキュウ</t>
    </rPh>
    <rPh sb="2" eb="4">
      <t>キカン</t>
    </rPh>
    <phoneticPr fontId="1"/>
  </si>
  <si>
    <r>
      <t>手当を給与に合わせて支給後、代理返還金として控除し、貸与機関に送金する場合で翌月送金になる場合、翌月払いに</t>
    </r>
    <r>
      <rPr>
        <sz val="9"/>
        <rFont val="Segoe UI Symbol"/>
        <family val="3"/>
      </rPr>
      <t>☑</t>
    </r>
    <r>
      <rPr>
        <sz val="9"/>
        <rFont val="BIZ UDPゴシック"/>
        <family val="3"/>
        <charset val="128"/>
      </rPr>
      <t>を記入する。</t>
    </r>
    <rPh sb="0" eb="2">
      <t>テアテ</t>
    </rPh>
    <rPh sb="3" eb="5">
      <t>キュウヨ</t>
    </rPh>
    <rPh sb="6" eb="7">
      <t>ア</t>
    </rPh>
    <rPh sb="10" eb="12">
      <t>シキュウ</t>
    </rPh>
    <rPh sb="12" eb="13">
      <t>ゴ</t>
    </rPh>
    <rPh sb="14" eb="16">
      <t>ダイリ</t>
    </rPh>
    <rPh sb="16" eb="18">
      <t>ヘンカン</t>
    </rPh>
    <rPh sb="18" eb="19">
      <t>キン</t>
    </rPh>
    <rPh sb="22" eb="24">
      <t>コウジョ</t>
    </rPh>
    <rPh sb="26" eb="28">
      <t>タイヨ</t>
    </rPh>
    <rPh sb="28" eb="30">
      <t>キカン</t>
    </rPh>
    <rPh sb="31" eb="33">
      <t>ソウキン</t>
    </rPh>
    <rPh sb="35" eb="37">
      <t>バアイ</t>
    </rPh>
    <rPh sb="38" eb="40">
      <t>ヨクゲツ</t>
    </rPh>
    <rPh sb="40" eb="42">
      <t>ソウキン</t>
    </rPh>
    <rPh sb="45" eb="47">
      <t>バアイ</t>
    </rPh>
    <rPh sb="48" eb="50">
      <t>ヨクゲツ</t>
    </rPh>
    <rPh sb="50" eb="51">
      <t>バラ</t>
    </rPh>
    <rPh sb="55" eb="57">
      <t>キニュウ</t>
    </rPh>
    <phoneticPr fontId="1"/>
  </si>
  <si>
    <r>
      <t>注３）　翌月払いの場合は、□内に</t>
    </r>
    <r>
      <rPr>
        <sz val="9"/>
        <rFont val="Segoe UI Symbol"/>
        <family val="2"/>
      </rPr>
      <t>✔</t>
    </r>
    <r>
      <rPr>
        <sz val="9"/>
        <rFont val="BIZ UDPゴシック"/>
        <family val="3"/>
        <charset val="128"/>
      </rPr>
      <t>を記入してください。</t>
    </r>
    <r>
      <rPr>
        <sz val="9"/>
        <color rgb="FFFF0000"/>
        <rFont val="BIZ UDPゴシック"/>
        <family val="3"/>
        <charset val="128"/>
      </rPr>
      <t>翌月払い新規申込者の場合は、当該年度の支援対象期間は11か月となります。</t>
    </r>
    <rPh sb="0" eb="1">
      <t>チュウ</t>
    </rPh>
    <rPh sb="4" eb="7">
      <t>ヨクゲツバラ</t>
    </rPh>
    <rPh sb="9" eb="11">
      <t>バアイ</t>
    </rPh>
    <rPh sb="14" eb="15">
      <t>ナイ</t>
    </rPh>
    <rPh sb="18" eb="20">
      <t>キニュウ</t>
    </rPh>
    <rPh sb="27" eb="29">
      <t>ヨクゲツ</t>
    </rPh>
    <rPh sb="29" eb="30">
      <t>バラ</t>
    </rPh>
    <rPh sb="31" eb="33">
      <t>シンキ</t>
    </rPh>
    <rPh sb="33" eb="35">
      <t>モウシコミ</t>
    </rPh>
    <rPh sb="35" eb="36">
      <t>シャ</t>
    </rPh>
    <rPh sb="37" eb="39">
      <t>バアイ</t>
    </rPh>
    <rPh sb="41" eb="45">
      <t>トウガイネンド</t>
    </rPh>
    <rPh sb="46" eb="52">
      <t>シエンタイショウキカン</t>
    </rPh>
    <rPh sb="56" eb="57">
      <t>ゲツ</t>
    </rPh>
    <phoneticPr fontId="1"/>
  </si>
  <si>
    <r>
      <t xml:space="preserve">支給額
</t>
    </r>
    <r>
      <rPr>
        <sz val="9"/>
        <rFont val="BIZ UDPゴシック"/>
        <family val="3"/>
        <charset val="128"/>
      </rPr>
      <t>(規程中の該当部分を抜粋して記入願います)</t>
    </r>
    <rPh sb="0" eb="3">
      <t>シキュウガク</t>
    </rPh>
    <rPh sb="5" eb="7">
      <t>キテイ</t>
    </rPh>
    <rPh sb="7" eb="8">
      <t>チュウ</t>
    </rPh>
    <rPh sb="9" eb="11">
      <t>ガイトウ</t>
    </rPh>
    <rPh sb="11" eb="13">
      <t>ブブン</t>
    </rPh>
    <rPh sb="14" eb="16">
      <t>バッスイ</t>
    </rPh>
    <rPh sb="18" eb="20">
      <t>キニュウ</t>
    </rPh>
    <rPh sb="20" eb="21">
      <t>ネガ</t>
    </rPh>
    <phoneticPr fontId="1"/>
  </si>
  <si>
    <r>
      <t xml:space="preserve">末日  </t>
    </r>
    <r>
      <rPr>
        <sz val="8"/>
        <rFont val="BIZ UDPゴシック"/>
        <family val="3"/>
        <charset val="128"/>
      </rPr>
      <t>注７注８</t>
    </r>
    <rPh sb="4" eb="5">
      <t>チュウ</t>
    </rPh>
    <rPh sb="6" eb="7">
      <t>チュウ</t>
    </rPh>
    <phoneticPr fontId="1"/>
  </si>
  <si>
    <r>
      <t>25日　</t>
    </r>
    <r>
      <rPr>
        <sz val="8"/>
        <rFont val="BIZ UDPゴシック"/>
        <family val="3"/>
        <charset val="128"/>
      </rPr>
      <t>注７注８</t>
    </r>
    <phoneticPr fontId="1"/>
  </si>
  <si>
    <r>
      <t>翌月払いの場合には</t>
    </r>
    <r>
      <rPr>
        <sz val="9"/>
        <rFont val="Segoe UI Symbol"/>
        <family val="2"/>
      </rPr>
      <t>✔</t>
    </r>
    <r>
      <rPr>
        <sz val="9"/>
        <rFont val="BIZ UDPゴシック"/>
        <family val="3"/>
        <charset val="128"/>
      </rPr>
      <t>　</t>
    </r>
    <r>
      <rPr>
        <sz val="8"/>
        <rFont val="BIZ UDPゴシック"/>
        <family val="3"/>
        <charset val="128"/>
      </rPr>
      <t>注３注８</t>
    </r>
    <rPh sb="5" eb="7">
      <t>バアイ</t>
    </rPh>
    <rPh sb="10" eb="11">
      <t>チュウ</t>
    </rPh>
    <rPh sb="11" eb="12">
      <t>チュウ</t>
    </rPh>
    <rPh sb="13" eb="14">
      <t>チュウ</t>
    </rPh>
    <phoneticPr fontId="1"/>
  </si>
  <si>
    <r>
      <t xml:space="preserve">支給期間
</t>
    </r>
    <r>
      <rPr>
        <sz val="9"/>
        <rFont val="BIZ UDPゴシック"/>
        <family val="3"/>
        <charset val="128"/>
      </rPr>
      <t>(規程中の該当部分を抜粋して記入願います)</t>
    </r>
    <rPh sb="0" eb="2">
      <t>シキュウ</t>
    </rPh>
    <rPh sb="2" eb="4">
      <t>キカン</t>
    </rPh>
    <phoneticPr fontId="1"/>
  </si>
  <si>
    <t>正社員となった年月日
及び   正社員の
奨学金返還開始日</t>
    <rPh sb="16" eb="19">
      <t>セイシャイン</t>
    </rPh>
    <phoneticPr fontId="1"/>
  </si>
  <si>
    <r>
      <t xml:space="preserve">返還猶予期間有無・期間 </t>
    </r>
    <r>
      <rPr>
        <sz val="8"/>
        <rFont val="BIZ UDPゴシック"/>
        <family val="3"/>
        <charset val="128"/>
      </rPr>
      <t>注14</t>
    </r>
    <rPh sb="0" eb="2">
      <t>ヘンカン</t>
    </rPh>
    <rPh sb="2" eb="4">
      <t>ユウヨ</t>
    </rPh>
    <rPh sb="4" eb="6">
      <t>キカン</t>
    </rPh>
    <rPh sb="6" eb="8">
      <t>ウム</t>
    </rPh>
    <rPh sb="9" eb="11">
      <t>キカン</t>
    </rPh>
    <rPh sb="12" eb="13">
      <t>チュウ</t>
    </rPh>
    <phoneticPr fontId="1"/>
  </si>
  <si>
    <r>
      <t xml:space="preserve">①②の低い額　注１０
</t>
    </r>
    <r>
      <rPr>
        <b/>
        <sz val="10"/>
        <color theme="0"/>
        <rFont val="BIZ UDPゴシック"/>
        <family val="3"/>
        <charset val="128"/>
      </rPr>
      <t>（千円未満切り捨て）</t>
    </r>
    <rPh sb="3" eb="4">
      <t>ヒク</t>
    </rPh>
    <rPh sb="5" eb="6">
      <t>ガク</t>
    </rPh>
    <rPh sb="12" eb="17">
      <t>センエンミマンキ</t>
    </rPh>
    <rPh sb="18" eb="19">
      <t>ス</t>
    </rPh>
    <phoneticPr fontId="1"/>
  </si>
  <si>
    <t xml:space="preserve">×〇支店
 （          柏市          ） </t>
    <rPh sb="2" eb="4">
      <t>シテン</t>
    </rPh>
    <rPh sb="17" eb="18">
      <t>カシワ</t>
    </rPh>
    <phoneticPr fontId="1"/>
  </si>
  <si>
    <t>(毎月：10,000円×12か月
 賞与：30,000円×2回)</t>
    <rPh sb="1" eb="3">
      <t>マイツキ</t>
    </rPh>
    <rPh sb="10" eb="11">
      <t>エン</t>
    </rPh>
    <rPh sb="15" eb="16">
      <t>ゲツ</t>
    </rPh>
    <rPh sb="18" eb="20">
      <t>ショウヨ</t>
    </rPh>
    <rPh sb="27" eb="28">
      <t>エン</t>
    </rPh>
    <rPh sb="30" eb="31">
      <t>カイ</t>
    </rPh>
    <phoneticPr fontId="1"/>
  </si>
  <si>
    <t>(60,000円×2回)</t>
    <rPh sb="7" eb="8">
      <t>エン</t>
    </rPh>
    <rPh sb="10" eb="1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</si>
</sst>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月&quot;"/>
  </numFmts>
  <fonts count="37"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color theme="1"/>
      <name val="ＭＳ Ｐゴシック"/>
      <family val="2"/>
      <charset val="128"/>
      <scheme val="minor"/>
    </font>
    <font>
      <sz val="11"/>
      <name val="BIZ UDPゴシック"/>
      <family val="3"/>
      <charset val="128"/>
    </font>
    <font>
      <sz val="14"/>
      <name val="BIZ UDPゴシック"/>
      <family val="3"/>
      <charset val="128"/>
    </font>
    <font>
      <b/>
      <sz val="14"/>
      <name val="BIZ UDPゴシック"/>
      <family val="3"/>
      <charset val="128"/>
    </font>
    <font>
      <sz val="12"/>
      <name val="BIZ UDPゴシック"/>
      <family val="3"/>
      <charset val="128"/>
    </font>
    <font>
      <sz val="36"/>
      <name val="BIZ UDPゴシック"/>
      <family val="3"/>
      <charset val="128"/>
    </font>
    <font>
      <b/>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6"/>
      <name val="BIZ UDPゴシック"/>
      <family val="3"/>
      <charset val="128"/>
    </font>
    <font>
      <sz val="9"/>
      <color rgb="FFFF0000"/>
      <name val="BIZ UDPゴシック"/>
      <family val="3"/>
      <charset val="128"/>
    </font>
    <font>
      <strike/>
      <sz val="11"/>
      <name val="BIZ UDPゴシック"/>
      <family val="3"/>
      <charset val="128"/>
    </font>
    <font>
      <b/>
      <sz val="9"/>
      <name val="BIZ UDPゴシック"/>
      <family val="3"/>
      <charset val="128"/>
    </font>
    <font>
      <sz val="9"/>
      <name val="Segoe UI Symbol"/>
      <family val="2"/>
    </font>
    <font>
      <b/>
      <sz val="10"/>
      <name val="BIZ UDPゴシック"/>
      <family val="3"/>
      <charset val="128"/>
    </font>
    <font>
      <sz val="11"/>
      <color theme="0"/>
      <name val="BIZ UDPゴシック"/>
      <family val="3"/>
      <charset val="128"/>
    </font>
    <font>
      <sz val="14"/>
      <color theme="0"/>
      <name val="BIZ UDPゴシック"/>
      <family val="3"/>
      <charset val="128"/>
    </font>
    <font>
      <b/>
      <sz val="14"/>
      <color theme="0"/>
      <name val="BIZ UDPゴシック"/>
      <family val="3"/>
      <charset val="128"/>
    </font>
    <font>
      <sz val="10"/>
      <color theme="0"/>
      <name val="BIZ UDPゴシック"/>
      <family val="3"/>
      <charset val="128"/>
    </font>
    <font>
      <sz val="8"/>
      <color theme="0"/>
      <name val="BIZ UDPゴシック"/>
      <family val="3"/>
      <charset val="128"/>
    </font>
    <font>
      <sz val="12"/>
      <color theme="0"/>
      <name val="BIZ UDPゴシック"/>
      <family val="3"/>
      <charset val="128"/>
    </font>
    <font>
      <sz val="9"/>
      <color theme="0"/>
      <name val="BIZ UDPゴシック"/>
      <family val="3"/>
      <charset val="128"/>
    </font>
    <font>
      <sz val="14"/>
      <color theme="1"/>
      <name val="BIZ UDPゴシック"/>
      <family val="3"/>
      <charset val="128"/>
    </font>
    <font>
      <b/>
      <sz val="11"/>
      <name val="BIZ UDPゴシック"/>
      <family val="3"/>
      <charset val="128"/>
    </font>
    <font>
      <sz val="14"/>
      <name val="Segoe UI Symbol"/>
      <family val="3"/>
    </font>
    <font>
      <sz val="12"/>
      <color theme="1"/>
      <name val="BIZ UDPゴシック"/>
      <family val="3"/>
      <charset val="128"/>
    </font>
    <font>
      <sz val="11"/>
      <color theme="1"/>
      <name val="BIZ UDPゴシック"/>
      <family val="3"/>
      <charset val="128"/>
    </font>
    <font>
      <sz val="9"/>
      <name val="ＭＳ Ｐゴシック"/>
      <family val="2"/>
      <charset val="128"/>
      <scheme val="minor"/>
    </font>
    <font>
      <b/>
      <sz val="10"/>
      <color theme="0"/>
      <name val="BIZ UDPゴシック"/>
      <family val="3"/>
      <charset val="128"/>
    </font>
    <font>
      <sz val="9"/>
      <name val="Segoe UI Symbol"/>
      <family val="3"/>
    </font>
    <font>
      <sz val="10"/>
      <color theme="1"/>
      <name val="BIZ UDPゴシック"/>
      <family val="3"/>
      <charset val="128"/>
    </font>
    <font>
      <sz val="9"/>
      <color theme="1"/>
      <name val="BIZ UDPゴシック"/>
      <family val="3"/>
      <charset val="128"/>
    </font>
    <font>
      <sz val="11"/>
      <color theme="0"/>
      <name val="ＭＳ Ｐ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C1FFC1"/>
        <bgColor indexed="64"/>
      </patternFill>
    </fill>
    <fill>
      <patternFill patternType="solid">
        <fgColor rgb="FFFFE1FF"/>
        <bgColor indexed="64"/>
      </patternFill>
    </fill>
    <fill>
      <patternFill patternType="solid">
        <fgColor rgb="FFC5FFC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06">
    <xf numFmtId="0" fontId="0" fillId="0" borderId="0" xfId="0">
      <alignment vertical="center"/>
    </xf>
    <xf numFmtId="0" fontId="2" fillId="0" borderId="0" xfId="0" applyFont="1">
      <alignment vertical="center"/>
    </xf>
    <xf numFmtId="0" fontId="4" fillId="2" borderId="0" xfId="0" applyFont="1" applyFill="1">
      <alignment vertical="center"/>
    </xf>
    <xf numFmtId="14" fontId="4" fillId="0" borderId="0" xfId="0" applyNumberFormat="1" applyFont="1">
      <alignment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4" fillId="2" borderId="6" xfId="0" applyFont="1" applyFill="1" applyBorder="1">
      <alignment vertical="center"/>
    </xf>
    <xf numFmtId="0" fontId="4" fillId="2" borderId="5" xfId="0" applyFont="1" applyFill="1" applyBorder="1">
      <alignmen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5" fillId="2" borderId="8" xfId="0" applyFont="1" applyFill="1" applyBorder="1">
      <alignment vertical="center"/>
    </xf>
    <xf numFmtId="0" fontId="5" fillId="2" borderId="9" xfId="0" applyFont="1" applyFill="1" applyBorder="1">
      <alignment vertical="center"/>
    </xf>
    <xf numFmtId="0" fontId="5"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4" fillId="2" borderId="9" xfId="0" applyFont="1" applyFill="1" applyBorder="1">
      <alignment vertical="center"/>
    </xf>
    <xf numFmtId="0" fontId="4" fillId="2" borderId="10" xfId="0" applyFont="1" applyFill="1" applyBorder="1">
      <alignment vertical="center"/>
    </xf>
    <xf numFmtId="0" fontId="4" fillId="4" borderId="34" xfId="0" applyFont="1" applyFill="1" applyBorder="1" applyAlignment="1">
      <alignment horizontal="center" vertical="center"/>
    </xf>
    <xf numFmtId="0" fontId="7" fillId="2" borderId="0" xfId="0" applyFont="1" applyFill="1">
      <alignment vertical="center"/>
    </xf>
    <xf numFmtId="0" fontId="4" fillId="2" borderId="14" xfId="0" applyFont="1" applyFill="1" applyBorder="1">
      <alignment vertical="center"/>
    </xf>
    <xf numFmtId="0" fontId="5" fillId="2" borderId="11" xfId="0" applyFont="1" applyFill="1" applyBorder="1">
      <alignment vertical="center"/>
    </xf>
    <xf numFmtId="0" fontId="4" fillId="4" borderId="38" xfId="0" applyFont="1" applyFill="1" applyBorder="1" applyAlignment="1">
      <alignment horizontal="center" vertical="center"/>
    </xf>
    <xf numFmtId="0" fontId="9"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0" fontId="9" fillId="2" borderId="0" xfId="0" applyFont="1" applyFill="1" applyAlignment="1">
      <alignment horizontal="center" vertical="center"/>
    </xf>
    <xf numFmtId="0" fontId="7" fillId="2" borderId="9" xfId="0" applyFont="1" applyFill="1" applyBorder="1">
      <alignment vertical="center"/>
    </xf>
    <xf numFmtId="0" fontId="4" fillId="2" borderId="8" xfId="0" applyFont="1" applyFill="1" applyBorder="1">
      <alignment vertical="center"/>
    </xf>
    <xf numFmtId="0" fontId="5"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2" fillId="2" borderId="0" xfId="0" applyFont="1" applyFill="1">
      <alignment vertical="center"/>
    </xf>
    <xf numFmtId="58" fontId="4" fillId="2" borderId="9" xfId="0" applyNumberFormat="1" applyFont="1" applyFill="1" applyBorder="1" applyAlignment="1">
      <alignment horizontal="right" vertical="center"/>
    </xf>
    <xf numFmtId="0" fontId="4" fillId="2" borderId="0" xfId="0" applyFont="1" applyFill="1" applyAlignment="1">
      <alignment horizontal="center" vertical="center"/>
    </xf>
    <xf numFmtId="58" fontId="4" fillId="2" borderId="9" xfId="0" applyNumberFormat="1" applyFont="1" applyFill="1" applyBorder="1">
      <alignment vertical="center"/>
    </xf>
    <xf numFmtId="0" fontId="4" fillId="2" borderId="5" xfId="0" applyFont="1" applyFill="1" applyBorder="1" applyAlignment="1">
      <alignment horizontal="center" vertical="center"/>
    </xf>
    <xf numFmtId="0" fontId="4" fillId="2" borderId="7" xfId="0" applyFont="1" applyFill="1" applyBorder="1">
      <alignment vertical="center"/>
    </xf>
    <xf numFmtId="0" fontId="4" fillId="0" borderId="0" xfId="0" applyFont="1" applyAlignment="1">
      <alignment horizontal="right" vertical="center"/>
    </xf>
    <xf numFmtId="0" fontId="4" fillId="2" borderId="11" xfId="0" applyFont="1" applyFill="1" applyBorder="1">
      <alignment vertical="center"/>
    </xf>
    <xf numFmtId="0" fontId="10" fillId="2" borderId="6" xfId="0" applyFont="1" applyFill="1" applyBorder="1">
      <alignment vertical="center"/>
    </xf>
    <xf numFmtId="0" fontId="15" fillId="2" borderId="5" xfId="0" applyFont="1" applyFill="1" applyBorder="1">
      <alignment vertical="center"/>
    </xf>
    <xf numFmtId="38" fontId="4" fillId="2" borderId="6" xfId="1" applyFont="1" applyFill="1" applyBorder="1" applyAlignment="1">
      <alignment vertical="center"/>
    </xf>
    <xf numFmtId="38" fontId="4" fillId="2" borderId="5" xfId="1" applyFont="1" applyFill="1" applyBorder="1" applyAlignment="1">
      <alignment vertical="center"/>
    </xf>
    <xf numFmtId="0" fontId="4" fillId="2" borderId="14" xfId="0" applyFont="1" applyFill="1" applyBorder="1" applyAlignment="1">
      <alignment horizontal="right" vertical="center"/>
    </xf>
    <xf numFmtId="0" fontId="4" fillId="2" borderId="11" xfId="0" applyFont="1" applyFill="1" applyBorder="1" applyAlignment="1" applyProtection="1">
      <alignment horizontal="left" vertical="center" wrapText="1"/>
      <protection locked="0"/>
    </xf>
    <xf numFmtId="0" fontId="10" fillId="2" borderId="11" xfId="0" applyFont="1" applyFill="1" applyBorder="1">
      <alignment vertical="center"/>
    </xf>
    <xf numFmtId="0" fontId="15" fillId="2" borderId="0" xfId="0" applyFont="1" applyFill="1">
      <alignmen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0" fontId="10" fillId="2" borderId="26" xfId="0" applyFont="1" applyFill="1" applyBorder="1" applyAlignment="1">
      <alignment horizontal="right" vertical="center"/>
    </xf>
    <xf numFmtId="0" fontId="10" fillId="2" borderId="27" xfId="0" applyFont="1" applyFill="1" applyBorder="1" applyAlignment="1">
      <alignment vertical="center" shrinkToFit="1"/>
    </xf>
    <xf numFmtId="0" fontId="4" fillId="2" borderId="11" xfId="0" applyFont="1" applyFill="1" applyBorder="1" applyAlignment="1" applyProtection="1">
      <alignment vertical="center" wrapText="1"/>
      <protection locked="0"/>
    </xf>
    <xf numFmtId="0" fontId="4" fillId="2" borderId="11" xfId="0" applyFont="1" applyFill="1" applyBorder="1" applyAlignment="1">
      <alignment horizontal="left" vertical="center"/>
    </xf>
    <xf numFmtId="0" fontId="4" fillId="2" borderId="39"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10" fillId="2" borderId="11" xfId="0" applyFont="1" applyFill="1" applyBorder="1" applyAlignment="1">
      <alignment horizontal="left" vertical="center"/>
    </xf>
    <xf numFmtId="0" fontId="11" fillId="2" borderId="4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38" fontId="4" fillId="0" borderId="0" xfId="1" applyFont="1" applyFill="1" applyBorder="1" applyAlignment="1" applyProtection="1">
      <alignment vertical="center"/>
      <protection locked="0"/>
    </xf>
    <xf numFmtId="0" fontId="10" fillId="2" borderId="0" xfId="0" applyFont="1" applyFill="1">
      <alignment vertical="center"/>
    </xf>
    <xf numFmtId="0" fontId="4" fillId="4" borderId="13" xfId="0" applyFont="1" applyFill="1" applyBorder="1" applyAlignment="1">
      <alignment horizontal="center"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16" fillId="2" borderId="0" xfId="0" applyFont="1" applyFill="1" applyAlignment="1">
      <alignment horizontal="left" vertical="top"/>
    </xf>
    <xf numFmtId="0" fontId="4" fillId="2" borderId="5" xfId="0" applyFont="1" applyFill="1" applyBorder="1" applyAlignment="1">
      <alignment horizontal="right" vertical="center"/>
    </xf>
    <xf numFmtId="0" fontId="12" fillId="2" borderId="0" xfId="0" applyFont="1" applyFill="1" applyAlignment="1">
      <alignment vertical="top" wrapText="1"/>
    </xf>
    <xf numFmtId="0" fontId="10" fillId="2" borderId="0" xfId="0" applyFont="1" applyFill="1" applyAlignment="1" applyProtection="1">
      <alignment horizontal="distributed" vertical="center" wrapText="1"/>
      <protection locked="0"/>
    </xf>
    <xf numFmtId="0" fontId="10" fillId="2" borderId="0" xfId="0" applyFont="1" applyFill="1" applyAlignment="1" applyProtection="1">
      <alignment horizontal="left" vertical="center" shrinkToFit="1"/>
      <protection locked="0"/>
    </xf>
    <xf numFmtId="0" fontId="10" fillId="2" borderId="0" xfId="0" applyFont="1" applyFill="1" applyProtection="1">
      <alignment vertical="center"/>
      <protection locked="0"/>
    </xf>
    <xf numFmtId="0" fontId="10" fillId="2" borderId="0" xfId="0" applyFont="1" applyFill="1" applyAlignment="1" applyProtection="1">
      <alignment horizontal="left" vertical="center"/>
      <protection locked="0"/>
    </xf>
    <xf numFmtId="0" fontId="12"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top"/>
      <protection locked="0"/>
    </xf>
    <xf numFmtId="0" fontId="13" fillId="4" borderId="1" xfId="0" applyFont="1" applyFill="1" applyBorder="1" applyAlignment="1" applyProtection="1">
      <alignment horizontal="center" vertical="center" shrinkToFit="1"/>
      <protection locked="0"/>
    </xf>
    <xf numFmtId="0" fontId="19" fillId="6" borderId="6" xfId="0" applyFont="1" applyFill="1" applyBorder="1">
      <alignment vertical="center"/>
    </xf>
    <xf numFmtId="0" fontId="19" fillId="6" borderId="5" xfId="0" applyFont="1" applyFill="1" applyBorder="1">
      <alignment vertical="center"/>
    </xf>
    <xf numFmtId="0" fontId="20" fillId="6" borderId="5"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0" xfId="0" applyFont="1" applyFill="1" applyAlignment="1">
      <alignment horizontal="center" vertical="center"/>
    </xf>
    <xf numFmtId="0" fontId="20" fillId="6" borderId="0" xfId="0" applyFont="1" applyFill="1" applyAlignment="1">
      <alignment horizontal="center" vertical="center"/>
    </xf>
    <xf numFmtId="0" fontId="20" fillId="6" borderId="8" xfId="0" applyFont="1" applyFill="1" applyBorder="1">
      <alignment vertical="center"/>
    </xf>
    <xf numFmtId="0" fontId="20" fillId="6" borderId="9" xfId="0" applyFont="1" applyFill="1" applyBorder="1">
      <alignment vertical="center"/>
    </xf>
    <xf numFmtId="0" fontId="20" fillId="6" borderId="9" xfId="0" applyFont="1" applyFill="1" applyBorder="1" applyAlignment="1">
      <alignment horizontal="center" vertical="center"/>
    </xf>
    <xf numFmtId="0" fontId="20" fillId="6" borderId="0" xfId="0" applyFont="1" applyFill="1">
      <alignment vertical="center"/>
    </xf>
    <xf numFmtId="0" fontId="20" fillId="6" borderId="11" xfId="0" applyFont="1" applyFill="1" applyBorder="1">
      <alignment vertical="center"/>
    </xf>
    <xf numFmtId="0" fontId="19" fillId="6" borderId="8" xfId="0" applyFont="1" applyFill="1" applyBorder="1">
      <alignment vertical="center"/>
    </xf>
    <xf numFmtId="0" fontId="19" fillId="6" borderId="9" xfId="0" applyFont="1" applyFill="1" applyBorder="1">
      <alignment vertical="center"/>
    </xf>
    <xf numFmtId="0" fontId="19" fillId="6" borderId="7" xfId="0" applyFont="1" applyFill="1" applyBorder="1">
      <alignment vertical="center"/>
    </xf>
    <xf numFmtId="0" fontId="24" fillId="6" borderId="11" xfId="0" applyFont="1" applyFill="1" applyBorder="1" applyAlignment="1">
      <alignment horizontal="center" vertical="center" shrinkToFit="1"/>
    </xf>
    <xf numFmtId="0" fontId="24" fillId="6" borderId="14" xfId="0" applyFont="1" applyFill="1" applyBorder="1" applyAlignment="1">
      <alignment horizontal="center" vertical="center" shrinkToFit="1"/>
    </xf>
    <xf numFmtId="0" fontId="19" fillId="6" borderId="10" xfId="0" applyFont="1" applyFill="1" applyBorder="1">
      <alignment vertical="center"/>
    </xf>
    <xf numFmtId="0" fontId="25" fillId="6" borderId="31" xfId="0" applyFont="1" applyFill="1" applyBorder="1" applyAlignment="1">
      <alignment vertical="center" wrapText="1"/>
    </xf>
    <xf numFmtId="0" fontId="25" fillId="6" borderId="32" xfId="0" applyFont="1" applyFill="1" applyBorder="1" applyAlignment="1">
      <alignment vertical="center" wrapText="1"/>
    </xf>
    <xf numFmtId="0" fontId="24" fillId="6" borderId="32" xfId="0" applyFont="1" applyFill="1" applyBorder="1" applyAlignment="1">
      <alignment horizontal="center" vertical="center" wrapText="1"/>
    </xf>
    <xf numFmtId="0" fontId="24" fillId="6" borderId="32" xfId="0" applyFont="1" applyFill="1" applyBorder="1" applyAlignment="1">
      <alignment horizontal="right" vertical="center" wrapText="1"/>
    </xf>
    <xf numFmtId="0" fontId="25" fillId="6" borderId="33" xfId="0" applyFont="1" applyFill="1" applyBorder="1" applyAlignment="1">
      <alignment vertical="center" wrapText="1"/>
    </xf>
    <xf numFmtId="0" fontId="19" fillId="6" borderId="11" xfId="0" applyFont="1" applyFill="1" applyBorder="1">
      <alignment vertical="center"/>
    </xf>
    <xf numFmtId="0" fontId="19" fillId="6" borderId="0" xfId="0" applyFont="1" applyFill="1">
      <alignment vertical="center"/>
    </xf>
    <xf numFmtId="0" fontId="19" fillId="6" borderId="14" xfId="0" applyFont="1" applyFill="1" applyBorder="1">
      <alignment vertical="center"/>
    </xf>
    <xf numFmtId="0" fontId="12" fillId="2" borderId="11" xfId="0" applyFont="1" applyFill="1" applyBorder="1" applyAlignment="1">
      <alignment vertical="top" wrapText="1"/>
    </xf>
    <xf numFmtId="0" fontId="12" fillId="2" borderId="14" xfId="0" applyFont="1" applyFill="1" applyBorder="1" applyAlignment="1">
      <alignment vertical="top" wrapText="1"/>
    </xf>
    <xf numFmtId="0" fontId="12" fillId="2" borderId="25" xfId="0" applyFont="1" applyFill="1" applyBorder="1" applyAlignment="1">
      <alignment vertical="top" wrapText="1"/>
    </xf>
    <xf numFmtId="0" fontId="12" fillId="2" borderId="27" xfId="0" applyFont="1" applyFill="1" applyBorder="1" applyAlignment="1">
      <alignment vertical="top" wrapText="1"/>
    </xf>
    <xf numFmtId="0" fontId="10" fillId="2" borderId="8" xfId="0" applyFont="1" applyFill="1" applyBorder="1" applyAlignment="1">
      <alignment horizontal="right" vertical="center"/>
    </xf>
    <xf numFmtId="0" fontId="12" fillId="2" borderId="26" xfId="0" applyFont="1" applyFill="1" applyBorder="1" applyAlignment="1">
      <alignment horizontal="right" vertical="center" wrapText="1"/>
    </xf>
    <xf numFmtId="0" fontId="12" fillId="2" borderId="26" xfId="0" applyFont="1" applyFill="1" applyBorder="1" applyAlignment="1">
      <alignment horizontal="right" vertical="center"/>
    </xf>
    <xf numFmtId="0" fontId="10" fillId="2" borderId="26" xfId="0" applyFont="1" applyFill="1" applyBorder="1" applyAlignment="1">
      <alignment horizontal="right" vertical="center" shrinkToFit="1"/>
    </xf>
    <xf numFmtId="0" fontId="27" fillId="2" borderId="0" xfId="0" applyFont="1" applyFill="1">
      <alignment vertical="center"/>
    </xf>
    <xf numFmtId="0" fontId="4" fillId="2" borderId="0" xfId="0" applyFont="1" applyFill="1" applyAlignment="1">
      <alignment horizontal="right" vertical="center"/>
    </xf>
    <xf numFmtId="0" fontId="4" fillId="7" borderId="0" xfId="0" applyFont="1" applyFill="1">
      <alignment vertical="center"/>
    </xf>
    <xf numFmtId="0" fontId="7" fillId="7" borderId="0" xfId="0" applyFont="1" applyFill="1" applyAlignment="1">
      <alignment horizontal="center" vertical="center"/>
    </xf>
    <xf numFmtId="0" fontId="7" fillId="7" borderId="0" xfId="0" applyFont="1" applyFill="1">
      <alignment vertical="center"/>
    </xf>
    <xf numFmtId="0" fontId="29" fillId="7" borderId="0" xfId="0" applyFont="1" applyFill="1">
      <alignment vertical="center"/>
    </xf>
    <xf numFmtId="0" fontId="29" fillId="7" borderId="0" xfId="0" applyFont="1" applyFill="1" applyAlignment="1">
      <alignment horizontal="center" vertical="center"/>
    </xf>
    <xf numFmtId="0" fontId="30" fillId="7" borderId="0" xfId="0" applyFont="1" applyFill="1">
      <alignment vertical="center"/>
    </xf>
    <xf numFmtId="0" fontId="4" fillId="7" borderId="40" xfId="0" applyFont="1" applyFill="1" applyBorder="1" applyAlignment="1" applyProtection="1">
      <alignment horizontal="center" vertical="center"/>
      <protection locked="0"/>
    </xf>
    <xf numFmtId="0" fontId="4" fillId="7" borderId="41" xfId="0" applyFont="1" applyFill="1" applyBorder="1" applyAlignment="1" applyProtection="1">
      <alignment horizontal="center" vertical="center"/>
      <protection locked="0"/>
    </xf>
    <xf numFmtId="0" fontId="4" fillId="4" borderId="1" xfId="0" applyFont="1" applyFill="1" applyBorder="1">
      <alignment vertical="center"/>
    </xf>
    <xf numFmtId="0" fontId="4" fillId="7" borderId="1" xfId="0" applyFont="1" applyFill="1" applyBorder="1">
      <alignment vertical="center"/>
    </xf>
    <xf numFmtId="0" fontId="4" fillId="5" borderId="1" xfId="0" applyFont="1" applyFill="1" applyBorder="1">
      <alignment vertical="center"/>
    </xf>
    <xf numFmtId="58" fontId="4" fillId="3" borderId="8" xfId="0" applyNumberFormat="1" applyFont="1" applyFill="1" applyBorder="1" applyAlignment="1" applyProtection="1">
      <alignment horizontal="center" vertical="center"/>
      <protection locked="0"/>
    </xf>
    <xf numFmtId="58" fontId="4" fillId="3" borderId="9" xfId="0" applyNumberFormat="1" applyFont="1" applyFill="1" applyBorder="1" applyAlignment="1" applyProtection="1">
      <alignment horizontal="center" vertical="center"/>
      <protection locked="0"/>
    </xf>
    <xf numFmtId="0" fontId="4" fillId="7" borderId="9" xfId="0" applyFont="1" applyFill="1" applyBorder="1" applyAlignment="1" applyProtection="1">
      <alignment horizontal="left" vertical="center"/>
      <protection locked="0"/>
    </xf>
    <xf numFmtId="58" fontId="4" fillId="0" borderId="10" xfId="0" applyNumberFormat="1" applyFont="1" applyBorder="1" applyAlignment="1" applyProtection="1">
      <alignment horizontal="center" vertical="center"/>
      <protection locked="0"/>
    </xf>
    <xf numFmtId="0" fontId="4" fillId="2" borderId="39" xfId="0" applyFont="1" applyFill="1" applyBorder="1" applyAlignment="1" applyProtection="1">
      <alignment vertical="center" wrapText="1"/>
      <protection locked="0"/>
    </xf>
    <xf numFmtId="0" fontId="4" fillId="2" borderId="40" xfId="0" applyFont="1" applyFill="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0" fontId="13" fillId="8" borderId="1" xfId="0" applyFont="1" applyFill="1" applyBorder="1" applyAlignment="1" applyProtection="1">
      <alignment horizontal="center" vertical="center" shrinkToFit="1"/>
      <protection locked="0"/>
    </xf>
    <xf numFmtId="0" fontId="4" fillId="0" borderId="0" xfId="0" applyFont="1" applyAlignment="1">
      <alignment vertical="top"/>
    </xf>
    <xf numFmtId="0" fontId="12" fillId="0" borderId="0" xfId="0" applyFont="1" applyAlignment="1">
      <alignment vertical="top"/>
    </xf>
    <xf numFmtId="0" fontId="2" fillId="0" borderId="0" xfId="0" applyFont="1" applyAlignment="1">
      <alignment vertical="top"/>
    </xf>
    <xf numFmtId="0" fontId="31" fillId="0" borderId="0" xfId="0" applyFont="1" applyAlignment="1">
      <alignment vertical="top"/>
    </xf>
    <xf numFmtId="0" fontId="4" fillId="6" borderId="6" xfId="0" applyFont="1" applyFill="1" applyBorder="1">
      <alignment vertical="center"/>
    </xf>
    <xf numFmtId="0" fontId="4" fillId="6" borderId="5" xfId="0" applyFont="1" applyFill="1" applyBorder="1">
      <alignment vertical="center"/>
    </xf>
    <xf numFmtId="0" fontId="5" fillId="6" borderId="5"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0" xfId="0" applyFont="1" applyFill="1" applyAlignment="1">
      <alignment horizontal="center" vertical="center"/>
    </xf>
    <xf numFmtId="0" fontId="5" fillId="6" borderId="0" xfId="0" applyFont="1" applyFill="1" applyAlignment="1">
      <alignment horizontal="center" vertical="center"/>
    </xf>
    <xf numFmtId="0" fontId="5" fillId="6" borderId="8" xfId="0" applyFont="1" applyFill="1" applyBorder="1">
      <alignment vertical="center"/>
    </xf>
    <xf numFmtId="0" fontId="5" fillId="6" borderId="9" xfId="0" applyFont="1" applyFill="1" applyBorder="1">
      <alignment vertical="center"/>
    </xf>
    <xf numFmtId="0" fontId="5" fillId="6" borderId="9" xfId="0" applyFont="1" applyFill="1" applyBorder="1" applyAlignment="1">
      <alignment horizontal="center" vertical="center"/>
    </xf>
    <xf numFmtId="0" fontId="5" fillId="6" borderId="0" xfId="0" applyFont="1" applyFill="1">
      <alignment vertical="center"/>
    </xf>
    <xf numFmtId="0" fontId="5" fillId="6" borderId="11" xfId="0" applyFont="1" applyFill="1" applyBorder="1">
      <alignment vertical="center"/>
    </xf>
    <xf numFmtId="0" fontId="4" fillId="6" borderId="8" xfId="0" applyFont="1" applyFill="1" applyBorder="1">
      <alignment vertical="center"/>
    </xf>
    <xf numFmtId="0" fontId="4" fillId="6" borderId="9" xfId="0" applyFont="1" applyFill="1" applyBorder="1">
      <alignment vertical="center"/>
    </xf>
    <xf numFmtId="0" fontId="19" fillId="2" borderId="0" xfId="0" applyFont="1" applyFill="1">
      <alignment vertical="center"/>
    </xf>
    <xf numFmtId="14" fontId="19" fillId="0" borderId="0" xfId="0" applyNumberFormat="1" applyFont="1">
      <alignment vertical="center"/>
    </xf>
    <xf numFmtId="0" fontId="19" fillId="0" borderId="0" xfId="0" applyFont="1">
      <alignment vertical="center"/>
    </xf>
    <xf numFmtId="0" fontId="36" fillId="0" borderId="0" xfId="0" applyFont="1">
      <alignment vertical="center"/>
    </xf>
    <xf numFmtId="0" fontId="4" fillId="2" borderId="14" xfId="0" applyFont="1" applyFill="1" applyBorder="1" applyAlignment="1" applyProtection="1">
      <alignment vertical="center" wrapText="1"/>
      <protection locked="0"/>
    </xf>
    <xf numFmtId="0" fontId="4" fillId="2" borderId="0" xfId="0" applyFont="1" applyFill="1" applyAlignment="1" applyProtection="1">
      <alignment vertical="center" wrapText="1"/>
      <protection locked="0"/>
    </xf>
    <xf numFmtId="58" fontId="4" fillId="7" borderId="31" xfId="0" applyNumberFormat="1" applyFont="1" applyFill="1" applyBorder="1" applyAlignment="1" applyProtection="1">
      <alignment horizontal="center" vertical="center"/>
      <protection locked="0"/>
    </xf>
    <xf numFmtId="58" fontId="4" fillId="7" borderId="32" xfId="0" applyNumberFormat="1" applyFont="1" applyFill="1" applyBorder="1" applyAlignment="1" applyProtection="1">
      <alignment horizontal="center" vertical="center"/>
      <protection locked="0"/>
    </xf>
    <xf numFmtId="58" fontId="4" fillId="7" borderId="33" xfId="0" applyNumberFormat="1" applyFont="1" applyFill="1" applyBorder="1" applyAlignment="1" applyProtection="1">
      <alignment horizontal="center" vertical="center"/>
      <protection locked="0"/>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2" fillId="7" borderId="6" xfId="0" applyFont="1" applyFill="1" applyBorder="1" applyAlignment="1" applyProtection="1">
      <alignment horizontal="center" vertical="center" wrapText="1"/>
      <protection locked="0"/>
    </xf>
    <xf numFmtId="0" fontId="12" fillId="7" borderId="5" xfId="0" applyFont="1" applyFill="1" applyBorder="1" applyAlignment="1" applyProtection="1">
      <alignment horizontal="center" vertical="center" wrapText="1"/>
      <protection locked="0"/>
    </xf>
    <xf numFmtId="0" fontId="12" fillId="7" borderId="7" xfId="0" applyFont="1" applyFill="1" applyBorder="1" applyAlignment="1" applyProtection="1">
      <alignment horizontal="center" vertical="center" wrapText="1"/>
      <protection locked="0"/>
    </xf>
    <xf numFmtId="0" fontId="12" fillId="7" borderId="11" xfId="0" applyFont="1" applyFill="1" applyBorder="1" applyAlignment="1" applyProtection="1">
      <alignment horizontal="center" vertical="center" wrapText="1"/>
      <protection locked="0"/>
    </xf>
    <xf numFmtId="0" fontId="12" fillId="7" borderId="0" xfId="0" applyFont="1" applyFill="1" applyAlignment="1" applyProtection="1">
      <alignment horizontal="center" vertical="center" wrapText="1"/>
      <protection locked="0"/>
    </xf>
    <xf numFmtId="0" fontId="12" fillId="7" borderId="14" xfId="0" applyFont="1" applyFill="1" applyBorder="1" applyAlignment="1" applyProtection="1">
      <alignment horizontal="center" vertical="center" wrapText="1"/>
      <protection locked="0"/>
    </xf>
    <xf numFmtId="0" fontId="10" fillId="5" borderId="11"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14"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38" fontId="4" fillId="2" borderId="0" xfId="1" applyFont="1" applyFill="1" applyBorder="1" applyAlignment="1">
      <alignment horizontal="right"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4" fillId="2" borderId="0" xfId="0" applyFont="1" applyFill="1" applyAlignment="1">
      <alignment horizontal="left" vertical="center"/>
    </xf>
    <xf numFmtId="0" fontId="4" fillId="2" borderId="14" xfId="0" applyFont="1" applyFill="1" applyBorder="1" applyAlignment="1">
      <alignment horizontal="left" vertical="center"/>
    </xf>
    <xf numFmtId="0" fontId="4" fillId="7" borderId="11" xfId="0" applyFont="1" applyFill="1" applyBorder="1" applyAlignment="1" applyProtection="1">
      <alignment vertical="center" wrapText="1"/>
      <protection locked="0"/>
    </xf>
    <xf numFmtId="0" fontId="4" fillId="7" borderId="0" xfId="0" applyFont="1" applyFill="1" applyAlignment="1" applyProtection="1">
      <alignment vertical="center" wrapText="1"/>
      <protection locked="0"/>
    </xf>
    <xf numFmtId="0" fontId="4" fillId="7" borderId="14" xfId="0" applyFont="1" applyFill="1" applyBorder="1" applyAlignment="1" applyProtection="1">
      <alignment vertical="center" wrapText="1"/>
      <protection locked="0"/>
    </xf>
    <xf numFmtId="0" fontId="4" fillId="7" borderId="39" xfId="0" applyFont="1" applyFill="1" applyBorder="1" applyAlignment="1" applyProtection="1">
      <alignment vertical="center" wrapText="1"/>
      <protection locked="0"/>
    </xf>
    <xf numFmtId="0" fontId="4" fillId="7" borderId="40" xfId="0" applyFont="1" applyFill="1" applyBorder="1" applyAlignment="1" applyProtection="1">
      <alignment vertical="center" wrapText="1"/>
      <protection locked="0"/>
    </xf>
    <xf numFmtId="0" fontId="4" fillId="7" borderId="41" xfId="0" applyFont="1" applyFill="1" applyBorder="1" applyAlignment="1" applyProtection="1">
      <alignment vertical="center" wrapText="1"/>
      <protection locked="0"/>
    </xf>
    <xf numFmtId="0" fontId="10" fillId="7" borderId="11" xfId="0" applyFont="1" applyFill="1" applyBorder="1" applyAlignment="1" applyProtection="1">
      <alignment vertical="center" wrapText="1"/>
      <protection locked="0"/>
    </xf>
    <xf numFmtId="0" fontId="10" fillId="7" borderId="0" xfId="0" applyFont="1" applyFill="1" applyAlignment="1" applyProtection="1">
      <alignment vertical="center" wrapText="1"/>
      <protection locked="0"/>
    </xf>
    <xf numFmtId="0" fontId="10" fillId="7" borderId="14" xfId="0" applyFont="1" applyFill="1" applyBorder="1" applyAlignment="1" applyProtection="1">
      <alignment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25" xfId="0" applyFont="1" applyFill="1" applyBorder="1" applyAlignment="1" applyProtection="1">
      <alignment horizontal="center" vertical="center" wrapText="1"/>
      <protection locked="0"/>
    </xf>
    <xf numFmtId="0" fontId="4" fillId="7" borderId="26" xfId="0" applyFont="1" applyFill="1" applyBorder="1" applyAlignment="1" applyProtection="1">
      <alignment horizontal="center" vertical="center" wrapText="1"/>
      <protection locked="0"/>
    </xf>
    <xf numFmtId="0" fontId="4" fillId="7" borderId="27" xfId="0" applyFont="1" applyFill="1" applyBorder="1" applyAlignment="1" applyProtection="1">
      <alignment horizontal="center" vertical="center" wrapText="1"/>
      <protection locked="0"/>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7" borderId="11"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4" xfId="0" applyFont="1" applyFill="1" applyBorder="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5" fillId="7" borderId="6"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11" xfId="0" applyFont="1" applyFill="1" applyBorder="1" applyAlignment="1">
      <alignment horizontal="center" vertical="center"/>
    </xf>
    <xf numFmtId="0" fontId="5" fillId="7" borderId="0" xfId="0" applyFont="1" applyFill="1" applyAlignment="1">
      <alignment horizontal="center" vertical="center"/>
    </xf>
    <xf numFmtId="0" fontId="5" fillId="7" borderId="14"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9" xfId="0" applyFont="1" applyFill="1" applyBorder="1" applyAlignment="1">
      <alignment horizontal="center" vertical="center"/>
    </xf>
    <xf numFmtId="0" fontId="5" fillId="7" borderId="10" xfId="0" applyFont="1" applyFill="1" applyBorder="1" applyAlignment="1">
      <alignment horizontal="center" vertical="center"/>
    </xf>
    <xf numFmtId="0" fontId="12" fillId="0" borderId="2" xfId="0" applyFont="1" applyBorder="1" applyAlignment="1" applyProtection="1">
      <alignment horizontal="center" vertical="center" wrapText="1" shrinkToFit="1"/>
      <protection locked="0"/>
    </xf>
    <xf numFmtId="0" fontId="12" fillId="0" borderId="4" xfId="0" applyFont="1" applyBorder="1" applyAlignment="1" applyProtection="1">
      <alignment horizontal="center" vertical="center" wrapText="1" shrinkToFit="1"/>
      <protection locked="0"/>
    </xf>
    <xf numFmtId="0" fontId="10" fillId="2" borderId="11" xfId="0" applyFont="1" applyFill="1" applyBorder="1" applyAlignment="1" applyProtection="1">
      <alignment horizontal="distributed" vertical="center" wrapText="1"/>
      <protection locked="0"/>
    </xf>
    <xf numFmtId="0" fontId="10" fillId="2" borderId="0" xfId="0" applyFont="1" applyFill="1" applyAlignment="1" applyProtection="1">
      <alignment horizontal="distributed" vertical="center" wrapText="1"/>
      <protection locked="0"/>
    </xf>
    <xf numFmtId="0" fontId="10" fillId="2" borderId="14" xfId="0" applyFont="1" applyFill="1" applyBorder="1" applyAlignment="1" applyProtection="1">
      <alignment horizontal="distributed" vertical="center" wrapText="1"/>
      <protection locked="0"/>
    </xf>
    <xf numFmtId="0" fontId="10" fillId="2" borderId="8" xfId="0" applyFont="1" applyFill="1" applyBorder="1" applyAlignment="1" applyProtection="1">
      <alignment horizontal="distributed" vertical="center" wrapText="1"/>
      <protection locked="0"/>
    </xf>
    <xf numFmtId="0" fontId="10" fillId="2" borderId="9" xfId="0" applyFont="1" applyFill="1" applyBorder="1" applyAlignment="1" applyProtection="1">
      <alignment horizontal="distributed" vertical="center" wrapText="1"/>
      <protection locked="0"/>
    </xf>
    <xf numFmtId="0" fontId="10" fillId="2" borderId="10" xfId="0" applyFont="1" applyFill="1" applyBorder="1" applyAlignment="1" applyProtection="1">
      <alignment horizontal="distributed" vertical="center" wrapText="1"/>
      <protection locked="0"/>
    </xf>
    <xf numFmtId="0" fontId="10" fillId="2" borderId="35" xfId="0" applyFont="1" applyFill="1" applyBorder="1" applyAlignment="1" applyProtection="1">
      <alignment horizontal="center" vertical="center"/>
      <protection locked="0"/>
    </xf>
    <xf numFmtId="0" fontId="10" fillId="2" borderId="36"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7" borderId="8"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3" fontId="4" fillId="7" borderId="0" xfId="0" applyNumberFormat="1" applyFont="1" applyFill="1" applyAlignment="1">
      <alignment horizontal="right" vertical="center"/>
    </xf>
    <xf numFmtId="38" fontId="4" fillId="0" borderId="0" xfId="1" applyFont="1" applyFill="1" applyBorder="1" applyAlignment="1">
      <alignment horizontal="right" vertical="center"/>
    </xf>
    <xf numFmtId="0" fontId="8" fillId="2" borderId="0" xfId="0" applyFont="1" applyFill="1" applyAlignment="1">
      <alignment horizontal="center" vertical="center"/>
    </xf>
    <xf numFmtId="0" fontId="19" fillId="6" borderId="6" xfId="0" applyFont="1" applyFill="1" applyBorder="1" applyAlignment="1">
      <alignment horizontal="center" wrapText="1"/>
    </xf>
    <xf numFmtId="0" fontId="19" fillId="6" borderId="5" xfId="0" applyFont="1" applyFill="1" applyBorder="1" applyAlignment="1">
      <alignment horizontal="center" wrapText="1"/>
    </xf>
    <xf numFmtId="0" fontId="19" fillId="6" borderId="7" xfId="0" applyFont="1" applyFill="1" applyBorder="1" applyAlignment="1">
      <alignment horizontal="center" wrapText="1"/>
    </xf>
    <xf numFmtId="0" fontId="19" fillId="6" borderId="11" xfId="0" applyFont="1" applyFill="1" applyBorder="1" applyAlignment="1">
      <alignment horizontal="center" wrapText="1"/>
    </xf>
    <xf numFmtId="0" fontId="19" fillId="6" borderId="0" xfId="0" applyFont="1" applyFill="1" applyAlignment="1">
      <alignment horizontal="center" wrapText="1"/>
    </xf>
    <xf numFmtId="0" fontId="19" fillId="6" borderId="14" xfId="0" applyFont="1" applyFill="1" applyBorder="1" applyAlignment="1">
      <alignment horizontal="center" wrapText="1"/>
    </xf>
    <xf numFmtId="0" fontId="19" fillId="6" borderId="11"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14"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0" fillId="7" borderId="6" xfId="0" applyFont="1" applyFill="1" applyBorder="1" applyAlignment="1" applyProtection="1">
      <alignment horizontal="center" vertical="center" shrinkToFit="1"/>
      <protection locked="0"/>
    </xf>
    <xf numFmtId="0" fontId="10" fillId="7" borderId="5" xfId="0" applyFont="1" applyFill="1" applyBorder="1" applyAlignment="1" applyProtection="1">
      <alignment horizontal="center" vertical="center" shrinkToFit="1"/>
      <protection locked="0"/>
    </xf>
    <xf numFmtId="0" fontId="10" fillId="7" borderId="7" xfId="0" applyFont="1" applyFill="1" applyBorder="1" applyAlignment="1" applyProtection="1">
      <alignment horizontal="center" vertical="center" shrinkToFit="1"/>
      <protection locked="0"/>
    </xf>
    <xf numFmtId="0" fontId="10" fillId="7" borderId="11" xfId="0" applyFont="1" applyFill="1" applyBorder="1" applyAlignment="1" applyProtection="1">
      <alignment horizontal="center" vertical="center" shrinkToFit="1"/>
      <protection locked="0"/>
    </xf>
    <xf numFmtId="0" fontId="10" fillId="7" borderId="0" xfId="0" applyFont="1" applyFill="1" applyAlignment="1" applyProtection="1">
      <alignment horizontal="center" vertical="center" shrinkToFit="1"/>
      <protection locked="0"/>
    </xf>
    <xf numFmtId="0" fontId="10" fillId="7" borderId="14"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shrinkToFit="1"/>
      <protection locked="0"/>
    </xf>
    <xf numFmtId="0" fontId="10" fillId="7" borderId="10" xfId="0" applyFont="1" applyFill="1" applyBorder="1" applyAlignment="1" applyProtection="1">
      <alignment horizontal="center" vertical="center" shrinkToFit="1"/>
      <protection locked="0"/>
    </xf>
    <xf numFmtId="0" fontId="8" fillId="2" borderId="0" xfId="0" applyFont="1" applyFill="1" applyAlignment="1">
      <alignment horizontal="center" vertical="center" wrapText="1"/>
    </xf>
    <xf numFmtId="0" fontId="4" fillId="2" borderId="0" xfId="0" applyFont="1" applyFill="1" applyAlignment="1">
      <alignment horizontal="left" vertical="center" wrapText="1"/>
    </xf>
    <xf numFmtId="58" fontId="4" fillId="7" borderId="9" xfId="0" applyNumberFormat="1" applyFont="1" applyFill="1" applyBorder="1" applyAlignment="1">
      <alignment horizontal="center" vertical="center"/>
    </xf>
    <xf numFmtId="0" fontId="19" fillId="6" borderId="6" xfId="0"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0" xfId="0" applyFont="1" applyFill="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22" fillId="6" borderId="11" xfId="0" applyFont="1" applyFill="1" applyBorder="1" applyAlignment="1">
      <alignment horizontal="center" vertical="center" wrapText="1"/>
    </xf>
    <xf numFmtId="0" fontId="22" fillId="6" borderId="0" xfId="0" applyFont="1" applyFill="1" applyAlignment="1">
      <alignment horizontal="center" vertical="center"/>
    </xf>
    <xf numFmtId="0" fontId="22" fillId="6" borderId="14"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14" xfId="0" applyFont="1" applyFill="1" applyBorder="1" applyAlignment="1">
      <alignment horizontal="center" vertical="center"/>
    </xf>
    <xf numFmtId="0" fontId="19" fillId="6" borderId="10" xfId="0" applyFont="1" applyFill="1" applyBorder="1" applyAlignment="1">
      <alignment horizontal="center" vertical="center"/>
    </xf>
    <xf numFmtId="0" fontId="19" fillId="6" borderId="5"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23" fillId="6" borderId="5"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11"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14"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0" xfId="0" applyFont="1" applyFill="1" applyBorder="1" applyAlignment="1">
      <alignment horizontal="center" vertical="center"/>
    </xf>
    <xf numFmtId="0" fontId="19" fillId="6" borderId="31" xfId="0" applyFont="1" applyFill="1" applyBorder="1" applyAlignment="1">
      <alignment horizontal="center" vertical="center"/>
    </xf>
    <xf numFmtId="0" fontId="19" fillId="6" borderId="32" xfId="0" applyFont="1" applyFill="1" applyBorder="1" applyAlignment="1">
      <alignment horizontal="center" vertical="center"/>
    </xf>
    <xf numFmtId="0" fontId="19" fillId="6" borderId="33" xfId="0" applyFont="1" applyFill="1" applyBorder="1" applyAlignment="1">
      <alignment horizontal="center" vertical="center"/>
    </xf>
    <xf numFmtId="0" fontId="10" fillId="2" borderId="50"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52" xfId="0" applyFont="1" applyFill="1" applyBorder="1" applyAlignment="1" applyProtection="1">
      <alignment horizontal="center" vertical="center"/>
      <protection locked="0"/>
    </xf>
    <xf numFmtId="0" fontId="10" fillId="7" borderId="50" xfId="0" applyFont="1" applyFill="1" applyBorder="1" applyAlignment="1" applyProtection="1">
      <alignment horizontal="center" vertical="center"/>
      <protection locked="0"/>
    </xf>
    <xf numFmtId="0" fontId="10" fillId="7" borderId="51" xfId="0" applyFont="1" applyFill="1" applyBorder="1" applyAlignment="1" applyProtection="1">
      <alignment horizontal="center" vertical="center"/>
      <protection locked="0"/>
    </xf>
    <xf numFmtId="0" fontId="10" fillId="7" borderId="52" xfId="0" applyFont="1" applyFill="1" applyBorder="1" applyAlignment="1" applyProtection="1">
      <alignment horizontal="center" vertical="center"/>
      <protection locked="0"/>
    </xf>
    <xf numFmtId="0" fontId="24" fillId="6" borderId="6" xfId="0" applyFont="1" applyFill="1" applyBorder="1" applyAlignment="1">
      <alignment horizontal="center" vertical="center" shrinkToFit="1"/>
    </xf>
    <xf numFmtId="0" fontId="24" fillId="6" borderId="5" xfId="0" applyFont="1" applyFill="1" applyBorder="1" applyAlignment="1">
      <alignment horizontal="center" vertical="center" shrinkToFit="1"/>
    </xf>
    <xf numFmtId="0" fontId="24" fillId="6" borderId="7" xfId="0" applyFont="1" applyFill="1" applyBorder="1" applyAlignment="1">
      <alignment horizontal="center" vertical="center" shrinkToFit="1"/>
    </xf>
    <xf numFmtId="0" fontId="24" fillId="6" borderId="0" xfId="0" applyFont="1" applyFill="1" applyAlignment="1">
      <alignment horizontal="center" vertical="center" shrinkToFit="1"/>
    </xf>
    <xf numFmtId="0" fontId="22" fillId="6" borderId="16" xfId="0" applyFont="1" applyFill="1" applyBorder="1" applyAlignment="1">
      <alignment horizontal="left" vertical="center" wrapText="1"/>
    </xf>
    <xf numFmtId="0" fontId="19" fillId="6" borderId="17" xfId="0" applyFont="1" applyFill="1" applyBorder="1" applyAlignment="1">
      <alignment horizontal="left" vertical="center"/>
    </xf>
    <xf numFmtId="0" fontId="19" fillId="6" borderId="18" xfId="0" applyFont="1" applyFill="1" applyBorder="1" applyAlignment="1">
      <alignment horizontal="left" vertical="center"/>
    </xf>
    <xf numFmtId="0" fontId="19" fillId="6" borderId="8" xfId="0" applyFont="1" applyFill="1" applyBorder="1" applyAlignment="1">
      <alignment horizontal="left" vertical="center"/>
    </xf>
    <xf numFmtId="0" fontId="19" fillId="6" borderId="9" xfId="0" applyFont="1" applyFill="1" applyBorder="1" applyAlignment="1">
      <alignment horizontal="left" vertical="center"/>
    </xf>
    <xf numFmtId="0" fontId="19" fillId="6" borderId="10" xfId="0" applyFont="1" applyFill="1" applyBorder="1" applyAlignment="1">
      <alignment horizontal="left" vertical="center"/>
    </xf>
    <xf numFmtId="0" fontId="12" fillId="7" borderId="28" xfId="0" applyFont="1" applyFill="1" applyBorder="1" applyAlignment="1" applyProtection="1">
      <alignment horizontal="left" vertical="center" wrapText="1"/>
      <protection locked="0"/>
    </xf>
    <xf numFmtId="0" fontId="12" fillId="7" borderId="29" xfId="0" applyFont="1" applyFill="1" applyBorder="1" applyAlignment="1" applyProtection="1">
      <alignment horizontal="left" vertical="center" wrapText="1"/>
      <protection locked="0"/>
    </xf>
    <xf numFmtId="0" fontId="12" fillId="7" borderId="30" xfId="0" applyFont="1" applyFill="1" applyBorder="1" applyAlignment="1" applyProtection="1">
      <alignment horizontal="left" vertical="center" wrapText="1"/>
      <protection locked="0"/>
    </xf>
    <xf numFmtId="0" fontId="12" fillId="7" borderId="8" xfId="0" applyFont="1" applyFill="1" applyBorder="1" applyAlignment="1" applyProtection="1">
      <alignment horizontal="left" vertical="center" wrapText="1"/>
      <protection locked="0"/>
    </xf>
    <xf numFmtId="0" fontId="12" fillId="7" borderId="9" xfId="0" applyFont="1" applyFill="1" applyBorder="1" applyAlignment="1" applyProtection="1">
      <alignment horizontal="left" vertical="center" wrapText="1"/>
      <protection locked="0"/>
    </xf>
    <xf numFmtId="0" fontId="12" fillId="7" borderId="10" xfId="0" applyFont="1" applyFill="1" applyBorder="1" applyAlignment="1" applyProtection="1">
      <alignment horizontal="left" vertical="center" wrapText="1"/>
      <protection locked="0"/>
    </xf>
    <xf numFmtId="0" fontId="12" fillId="7" borderId="6" xfId="0" applyFont="1" applyFill="1" applyBorder="1" applyAlignment="1" applyProtection="1">
      <alignment horizontal="left" vertical="center" wrapText="1"/>
      <protection locked="0"/>
    </xf>
    <xf numFmtId="0" fontId="12" fillId="7" borderId="5" xfId="0" applyFont="1" applyFill="1" applyBorder="1" applyAlignment="1" applyProtection="1">
      <alignment horizontal="left" vertical="center" wrapText="1"/>
      <protection locked="0"/>
    </xf>
    <xf numFmtId="0" fontId="12" fillId="7" borderId="7" xfId="0" applyFont="1" applyFill="1" applyBorder="1" applyAlignment="1" applyProtection="1">
      <alignment horizontal="left" vertical="center" wrapText="1"/>
      <protection locked="0"/>
    </xf>
    <xf numFmtId="0" fontId="12" fillId="7" borderId="25" xfId="0" applyFont="1" applyFill="1" applyBorder="1" applyAlignment="1" applyProtection="1">
      <alignment horizontal="left" vertical="center" wrapText="1"/>
      <protection locked="0"/>
    </xf>
    <xf numFmtId="0" fontId="12" fillId="7" borderId="26" xfId="0" applyFont="1" applyFill="1" applyBorder="1" applyAlignment="1" applyProtection="1">
      <alignment horizontal="left" vertical="center" wrapText="1"/>
      <protection locked="0"/>
    </xf>
    <xf numFmtId="0" fontId="12" fillId="7" borderId="27" xfId="0" applyFont="1" applyFill="1" applyBorder="1" applyAlignment="1" applyProtection="1">
      <alignment horizontal="left" vertical="center" wrapText="1"/>
      <protection locked="0"/>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2" borderId="53" xfId="0" applyFont="1" applyFill="1" applyBorder="1" applyAlignment="1" applyProtection="1">
      <alignment horizontal="center" vertical="center"/>
      <protection locked="0"/>
    </xf>
    <xf numFmtId="0" fontId="10" fillId="2" borderId="54" xfId="0" applyFont="1" applyFill="1" applyBorder="1" applyAlignment="1" applyProtection="1">
      <alignment horizontal="center" vertical="center"/>
      <protection locked="0"/>
    </xf>
    <xf numFmtId="0" fontId="10" fillId="2" borderId="55" xfId="0" applyFont="1" applyFill="1" applyBorder="1" applyAlignment="1" applyProtection="1">
      <alignment horizontal="center" vertical="center"/>
      <protection locked="0"/>
    </xf>
    <xf numFmtId="0" fontId="21" fillId="6" borderId="0" xfId="0" applyFont="1" applyFill="1" applyAlignment="1">
      <alignment horizontal="distributed" vertical="center"/>
    </xf>
    <xf numFmtId="0" fontId="6" fillId="6"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19" fillId="6" borderId="2" xfId="0" applyFont="1" applyFill="1" applyBorder="1" applyAlignment="1">
      <alignment horizontal="center" vertical="center" shrinkToFit="1"/>
    </xf>
    <xf numFmtId="0" fontId="19" fillId="6" borderId="3" xfId="0" applyFont="1" applyFill="1" applyBorder="1" applyAlignment="1">
      <alignment horizontal="center" vertical="center" shrinkToFit="1"/>
    </xf>
    <xf numFmtId="0" fontId="19" fillId="6" borderId="4" xfId="0" applyFont="1" applyFill="1" applyBorder="1" applyAlignment="1">
      <alignment horizontal="center" vertical="center" shrinkToFit="1"/>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22" fillId="6" borderId="4" xfId="0" applyFont="1" applyFill="1" applyBorder="1" applyAlignment="1">
      <alignment horizontal="center" vertical="center"/>
    </xf>
    <xf numFmtId="0" fontId="8" fillId="2" borderId="9" xfId="0" applyFont="1" applyFill="1" applyBorder="1" applyAlignment="1">
      <alignment horizontal="center" vertical="center"/>
    </xf>
    <xf numFmtId="0" fontId="5" fillId="4" borderId="15" xfId="0" applyFont="1" applyFill="1" applyBorder="1" applyAlignment="1">
      <alignment horizontal="center" vertical="center"/>
    </xf>
    <xf numFmtId="0" fontId="10" fillId="7" borderId="53" xfId="0" applyFont="1" applyFill="1" applyBorder="1" applyAlignment="1" applyProtection="1">
      <alignment horizontal="center" vertical="center"/>
      <protection locked="0"/>
    </xf>
    <xf numFmtId="0" fontId="10" fillId="7" borderId="54" xfId="0" applyFont="1" applyFill="1" applyBorder="1" applyAlignment="1" applyProtection="1">
      <alignment horizontal="center" vertical="center"/>
      <protection locked="0"/>
    </xf>
    <xf numFmtId="0" fontId="10" fillId="7" borderId="55" xfId="0" applyFont="1" applyFill="1" applyBorder="1" applyAlignment="1" applyProtection="1">
      <alignment horizontal="center" vertical="center"/>
      <protection locked="0"/>
    </xf>
    <xf numFmtId="0" fontId="10" fillId="2" borderId="6" xfId="0" applyFont="1" applyFill="1" applyBorder="1" applyAlignment="1" applyProtection="1">
      <alignment horizontal="distributed" vertical="center" wrapText="1"/>
      <protection locked="0"/>
    </xf>
    <xf numFmtId="0" fontId="10" fillId="2" borderId="5" xfId="0" applyFont="1" applyFill="1" applyBorder="1" applyAlignment="1" applyProtection="1">
      <alignment horizontal="distributed" vertical="center" wrapText="1"/>
      <protection locked="0"/>
    </xf>
    <xf numFmtId="0" fontId="10" fillId="2" borderId="7" xfId="0" applyFont="1" applyFill="1" applyBorder="1" applyAlignment="1" applyProtection="1">
      <alignment horizontal="distributed" vertical="center" wrapText="1"/>
      <protection locked="0"/>
    </xf>
    <xf numFmtId="0" fontId="10" fillId="2" borderId="25" xfId="0" applyFont="1" applyFill="1" applyBorder="1" applyAlignment="1" applyProtection="1">
      <alignment horizontal="distributed" vertical="center" wrapText="1"/>
      <protection locked="0"/>
    </xf>
    <xf numFmtId="0" fontId="10" fillId="2" borderId="26" xfId="0" applyFont="1" applyFill="1" applyBorder="1" applyAlignment="1" applyProtection="1">
      <alignment horizontal="distributed" vertical="center" wrapText="1"/>
      <protection locked="0"/>
    </xf>
    <xf numFmtId="0" fontId="10" fillId="2" borderId="27" xfId="0" applyFont="1" applyFill="1" applyBorder="1" applyAlignment="1" applyProtection="1">
      <alignment horizontal="distributed" vertical="center" wrapText="1"/>
      <protection locked="0"/>
    </xf>
    <xf numFmtId="0" fontId="10" fillId="7" borderId="28" xfId="0" applyFont="1" applyFill="1" applyBorder="1" applyAlignment="1" applyProtection="1">
      <alignment horizontal="center" vertical="center"/>
      <protection locked="0"/>
    </xf>
    <xf numFmtId="0" fontId="10" fillId="7" borderId="29" xfId="0" applyFont="1" applyFill="1" applyBorder="1" applyAlignment="1" applyProtection="1">
      <alignment horizontal="center" vertical="center"/>
      <protection locked="0"/>
    </xf>
    <xf numFmtId="0" fontId="10" fillId="7" borderId="30" xfId="0" applyFont="1" applyFill="1" applyBorder="1" applyAlignment="1" applyProtection="1">
      <alignment horizontal="center" vertical="center"/>
      <protection locked="0"/>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7" borderId="6"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1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58" fontId="4" fillId="7" borderId="11" xfId="0" applyNumberFormat="1" applyFont="1" applyFill="1" applyBorder="1" applyAlignment="1" applyProtection="1">
      <alignment horizontal="center" vertical="center"/>
      <protection locked="0"/>
    </xf>
    <xf numFmtId="58" fontId="4" fillId="7" borderId="0" xfId="0" applyNumberFormat="1" applyFont="1" applyFill="1" applyAlignment="1" applyProtection="1">
      <alignment horizontal="center" vertical="center"/>
      <protection locked="0"/>
    </xf>
    <xf numFmtId="58" fontId="4" fillId="7" borderId="14" xfId="0" applyNumberFormat="1" applyFont="1" applyFill="1" applyBorder="1" applyAlignment="1" applyProtection="1">
      <alignment horizontal="center" vertical="center"/>
      <protection locked="0"/>
    </xf>
    <xf numFmtId="58" fontId="4" fillId="7" borderId="25" xfId="0" applyNumberFormat="1" applyFont="1" applyFill="1" applyBorder="1" applyAlignment="1" applyProtection="1">
      <alignment horizontal="center" vertical="center"/>
      <protection locked="0"/>
    </xf>
    <xf numFmtId="58" fontId="4" fillId="7" borderId="26" xfId="0" applyNumberFormat="1" applyFont="1" applyFill="1" applyBorder="1" applyAlignment="1" applyProtection="1">
      <alignment horizontal="center" vertical="center"/>
      <protection locked="0"/>
    </xf>
    <xf numFmtId="58" fontId="4" fillId="7" borderId="27" xfId="0" applyNumberFormat="1" applyFont="1" applyFill="1" applyBorder="1" applyAlignment="1" applyProtection="1">
      <alignment horizontal="center" vertical="center"/>
      <protection locked="0"/>
    </xf>
    <xf numFmtId="3" fontId="4" fillId="2" borderId="0" xfId="0" applyNumberFormat="1" applyFont="1" applyFill="1" applyAlignment="1" applyProtection="1">
      <alignment horizontal="right" vertical="center"/>
      <protection locked="0"/>
    </xf>
    <xf numFmtId="3" fontId="4" fillId="2" borderId="0" xfId="0" applyNumberFormat="1" applyFont="1" applyFill="1" applyAlignment="1">
      <alignment horizontal="right" vertical="center"/>
    </xf>
    <xf numFmtId="0" fontId="19" fillId="6" borderId="12"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13" xfId="0" applyFont="1" applyFill="1" applyBorder="1" applyAlignment="1">
      <alignment horizontal="center" vertical="center"/>
    </xf>
    <xf numFmtId="0" fontId="12" fillId="7" borderId="39" xfId="0" applyFont="1" applyFill="1" applyBorder="1" applyAlignment="1" applyProtection="1">
      <alignment horizontal="right" vertical="center"/>
      <protection locked="0"/>
    </xf>
    <xf numFmtId="0" fontId="12" fillId="7" borderId="40" xfId="0" applyFont="1" applyFill="1" applyBorder="1" applyAlignment="1" applyProtection="1">
      <alignment horizontal="right" vertical="center"/>
      <protection locked="0"/>
    </xf>
    <xf numFmtId="0" fontId="4" fillId="0" borderId="42"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12" fillId="0" borderId="8" xfId="0" applyFont="1" applyBorder="1" applyAlignment="1" applyProtection="1">
      <alignment horizontal="right" vertical="center"/>
      <protection locked="0"/>
    </xf>
    <xf numFmtId="0" fontId="12" fillId="0" borderId="10" xfId="0" applyFont="1" applyBorder="1" applyAlignment="1" applyProtection="1">
      <alignment horizontal="right" vertical="center"/>
      <protection locked="0"/>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7" borderId="8" xfId="0" applyFont="1" applyFill="1" applyBorder="1" applyAlignment="1">
      <alignment horizontal="center" vertical="center" shrinkToFit="1"/>
    </xf>
    <xf numFmtId="0" fontId="4" fillId="7" borderId="9" xfId="0" applyFont="1" applyFill="1" applyBorder="1" applyAlignment="1">
      <alignment horizontal="center" vertical="center" shrinkToFit="1"/>
    </xf>
    <xf numFmtId="0" fontId="4" fillId="7" borderId="10" xfId="0" applyFont="1" applyFill="1" applyBorder="1" applyAlignment="1">
      <alignment horizontal="center" vertical="center" shrinkToFit="1"/>
    </xf>
    <xf numFmtId="0" fontId="11" fillId="2" borderId="4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2" fillId="7" borderId="11" xfId="0" applyFont="1" applyFill="1" applyBorder="1" applyAlignment="1" applyProtection="1">
      <alignment horizontal="center" vertical="center"/>
      <protection locked="0"/>
    </xf>
    <xf numFmtId="0" fontId="12" fillId="7" borderId="0" xfId="0" applyFont="1" applyFill="1" applyAlignment="1" applyProtection="1">
      <alignment horizontal="center" vertical="center"/>
      <protection locked="0"/>
    </xf>
    <xf numFmtId="3" fontId="4" fillId="2" borderId="0" xfId="0" applyNumberFormat="1" applyFont="1" applyFill="1">
      <alignment vertical="center"/>
    </xf>
    <xf numFmtId="3" fontId="4" fillId="2" borderId="14" xfId="0" applyNumberFormat="1" applyFont="1" applyFill="1" applyBorder="1">
      <alignment vertical="center"/>
    </xf>
    <xf numFmtId="3" fontId="4" fillId="7" borderId="0" xfId="0" applyNumberFormat="1" applyFont="1" applyFill="1" applyAlignment="1" applyProtection="1">
      <alignment horizontal="right" vertical="center"/>
      <protection locked="0"/>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3" fontId="4" fillId="2" borderId="6" xfId="0" applyNumberFormat="1" applyFont="1" applyFill="1" applyBorder="1" applyAlignment="1">
      <alignment horizontal="right" vertical="center" shrinkToFit="1"/>
    </xf>
    <xf numFmtId="3" fontId="4" fillId="2" borderId="5" xfId="0" applyNumberFormat="1" applyFont="1" applyFill="1" applyBorder="1" applyAlignment="1">
      <alignment horizontal="right" vertical="center" shrinkToFit="1"/>
    </xf>
    <xf numFmtId="3" fontId="4" fillId="2" borderId="8" xfId="0" applyNumberFormat="1" applyFont="1" applyFill="1" applyBorder="1" applyAlignment="1">
      <alignment horizontal="right" vertical="center" shrinkToFit="1"/>
    </xf>
    <xf numFmtId="3" fontId="4" fillId="2" borderId="9" xfId="0" applyNumberFormat="1" applyFont="1" applyFill="1" applyBorder="1" applyAlignment="1">
      <alignment horizontal="right" vertical="center" shrinkToFi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176" fontId="4" fillId="7" borderId="12" xfId="0" applyNumberFormat="1" applyFont="1" applyFill="1" applyBorder="1" applyAlignment="1" applyProtection="1">
      <alignment horizontal="center" vertical="center" wrapText="1"/>
      <protection locked="0"/>
    </xf>
    <xf numFmtId="176" fontId="4" fillId="7" borderId="15" xfId="0" applyNumberFormat="1" applyFont="1" applyFill="1" applyBorder="1" applyAlignment="1" applyProtection="1">
      <alignment horizontal="center" vertical="center" wrapText="1"/>
      <protection locked="0"/>
    </xf>
    <xf numFmtId="176" fontId="4" fillId="7" borderId="13" xfId="0" applyNumberFormat="1" applyFont="1" applyFill="1" applyBorder="1" applyAlignment="1" applyProtection="1">
      <alignment horizontal="center" vertical="center" wrapText="1"/>
      <protection locked="0"/>
    </xf>
    <xf numFmtId="3" fontId="4" fillId="2" borderId="19" xfId="0" applyNumberFormat="1" applyFont="1" applyFill="1" applyBorder="1" applyAlignment="1">
      <alignment horizontal="center" vertical="center"/>
    </xf>
    <xf numFmtId="3" fontId="4" fillId="2" borderId="20" xfId="0" applyNumberFormat="1" applyFont="1" applyFill="1" applyBorder="1" applyAlignment="1">
      <alignment horizontal="center" vertical="center"/>
    </xf>
    <xf numFmtId="3" fontId="4" fillId="2" borderId="21" xfId="0" applyNumberFormat="1" applyFont="1" applyFill="1" applyBorder="1" applyAlignment="1">
      <alignment horizontal="center" vertical="center"/>
    </xf>
    <xf numFmtId="3" fontId="4" fillId="2" borderId="22" xfId="0" applyNumberFormat="1" applyFont="1" applyFill="1" applyBorder="1" applyAlignment="1">
      <alignment horizontal="center" vertical="center"/>
    </xf>
    <xf numFmtId="3" fontId="4" fillId="2" borderId="23" xfId="0" applyNumberFormat="1" applyFont="1" applyFill="1" applyBorder="1" applyAlignment="1">
      <alignment horizontal="center" vertical="center"/>
    </xf>
    <xf numFmtId="3" fontId="4" fillId="2" borderId="24" xfId="0" applyNumberFormat="1" applyFont="1" applyFill="1" applyBorder="1" applyAlignment="1">
      <alignment horizontal="center" vertical="center"/>
    </xf>
    <xf numFmtId="3" fontId="4" fillId="2" borderId="6" xfId="0" applyNumberFormat="1" applyFont="1" applyFill="1" applyBorder="1" applyAlignment="1">
      <alignment horizontal="right" vertical="center"/>
    </xf>
    <xf numFmtId="3" fontId="4" fillId="2" borderId="5" xfId="0" applyNumberFormat="1" applyFont="1" applyFill="1" applyBorder="1" applyAlignment="1">
      <alignment horizontal="right" vertical="center"/>
    </xf>
    <xf numFmtId="3" fontId="4" fillId="2" borderId="8" xfId="0" applyNumberFormat="1" applyFont="1" applyFill="1" applyBorder="1" applyAlignment="1">
      <alignment horizontal="right" vertical="center"/>
    </xf>
    <xf numFmtId="3" fontId="4" fillId="2" borderId="9" xfId="0" applyNumberFormat="1" applyFont="1" applyFill="1" applyBorder="1" applyAlignment="1">
      <alignment horizontal="right" vertical="center"/>
    </xf>
    <xf numFmtId="0" fontId="4" fillId="2" borderId="7" xfId="0" applyFont="1" applyFill="1" applyBorder="1" applyAlignment="1">
      <alignment horizontal="left" vertical="center"/>
    </xf>
    <xf numFmtId="0" fontId="4" fillId="2" borderId="10" xfId="0" applyFont="1" applyFill="1" applyBorder="1" applyAlignment="1">
      <alignment horizontal="left" vertical="center"/>
    </xf>
    <xf numFmtId="0" fontId="12" fillId="7" borderId="8" xfId="0" applyFont="1" applyFill="1" applyBorder="1" applyAlignment="1" applyProtection="1">
      <alignment horizontal="center" vertical="center" wrapText="1"/>
      <protection locked="0"/>
    </xf>
    <xf numFmtId="0" fontId="12" fillId="7" borderId="9" xfId="0" applyFont="1" applyFill="1" applyBorder="1" applyAlignment="1" applyProtection="1">
      <alignment horizontal="center" vertical="center" wrapText="1"/>
      <protection locked="0"/>
    </xf>
    <xf numFmtId="0" fontId="12" fillId="7" borderId="10" xfId="0" applyFont="1" applyFill="1" applyBorder="1" applyAlignment="1" applyProtection="1">
      <alignment horizontal="center" vertical="center" wrapText="1"/>
      <protection locked="0"/>
    </xf>
    <xf numFmtId="0" fontId="12" fillId="2" borderId="0" xfId="0" applyFont="1" applyFill="1" applyAlignment="1">
      <alignment horizontal="left" vertical="top" wrapText="1"/>
    </xf>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3" borderId="6"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8"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58" fontId="4" fillId="9" borderId="9" xfId="0" applyNumberFormat="1" applyFont="1" applyFill="1" applyBorder="1" applyAlignment="1">
      <alignment horizontal="center" vertical="center"/>
    </xf>
    <xf numFmtId="0" fontId="26" fillId="4" borderId="15" xfId="0" applyFont="1" applyFill="1" applyBorder="1" applyAlignment="1">
      <alignment horizontal="center" vertical="center"/>
    </xf>
    <xf numFmtId="0" fontId="10" fillId="9" borderId="8" xfId="0" applyFont="1" applyFill="1" applyBorder="1" applyAlignment="1" applyProtection="1">
      <alignment horizontal="center" vertical="center"/>
      <protection locked="0"/>
    </xf>
    <xf numFmtId="0" fontId="10" fillId="9" borderId="9" xfId="0" applyFont="1" applyFill="1" applyBorder="1" applyAlignment="1" applyProtection="1">
      <alignment horizontal="center" vertical="center"/>
      <protection locked="0"/>
    </xf>
    <xf numFmtId="0" fontId="10" fillId="9" borderId="10" xfId="0" applyFont="1" applyFill="1" applyBorder="1" applyAlignment="1" applyProtection="1">
      <alignment horizontal="center" vertical="center"/>
      <protection locked="0"/>
    </xf>
    <xf numFmtId="0" fontId="10" fillId="9" borderId="50" xfId="0" applyFont="1" applyFill="1" applyBorder="1" applyAlignment="1" applyProtection="1">
      <alignment horizontal="center" vertical="center"/>
      <protection locked="0"/>
    </xf>
    <xf numFmtId="0" fontId="10" fillId="9" borderId="51" xfId="0" applyFont="1" applyFill="1" applyBorder="1" applyAlignment="1" applyProtection="1">
      <alignment horizontal="center" vertical="center"/>
      <protection locked="0"/>
    </xf>
    <xf numFmtId="0" fontId="10" fillId="9" borderId="52" xfId="0" applyFont="1" applyFill="1" applyBorder="1" applyAlignment="1" applyProtection="1">
      <alignment horizontal="center" vertical="center"/>
      <protection locked="0"/>
    </xf>
    <xf numFmtId="0" fontId="10" fillId="9" borderId="28" xfId="0" applyFont="1" applyFill="1" applyBorder="1" applyAlignment="1" applyProtection="1">
      <alignment horizontal="center" vertical="center"/>
      <protection locked="0"/>
    </xf>
    <xf numFmtId="0" fontId="10" fillId="9" borderId="29" xfId="0" applyFont="1" applyFill="1" applyBorder="1" applyAlignment="1" applyProtection="1">
      <alignment horizontal="center" vertical="center"/>
      <protection locked="0"/>
    </xf>
    <xf numFmtId="0" fontId="10" fillId="9" borderId="30" xfId="0" applyFont="1" applyFill="1" applyBorder="1" applyAlignment="1" applyProtection="1">
      <alignment horizontal="center" vertical="center"/>
      <protection locked="0"/>
    </xf>
    <xf numFmtId="0" fontId="21" fillId="6" borderId="11" xfId="0" applyFont="1" applyFill="1" applyBorder="1" applyAlignment="1">
      <alignment horizontal="center" vertical="center"/>
    </xf>
    <xf numFmtId="0" fontId="34" fillId="2" borderId="11" xfId="0" applyFont="1" applyFill="1" applyBorder="1" applyAlignment="1" applyProtection="1">
      <alignment horizontal="center" vertical="center" wrapText="1"/>
      <protection locked="0"/>
    </xf>
    <xf numFmtId="0" fontId="34" fillId="2" borderId="0" xfId="0" applyFont="1" applyFill="1" applyAlignment="1" applyProtection="1">
      <alignment horizontal="center" vertical="center" wrapText="1"/>
      <protection locked="0"/>
    </xf>
    <xf numFmtId="0" fontId="34" fillId="2" borderId="14" xfId="0" applyFont="1" applyFill="1" applyBorder="1" applyAlignment="1" applyProtection="1">
      <alignment horizontal="center" vertical="center" wrapText="1"/>
      <protection locked="0"/>
    </xf>
    <xf numFmtId="0" fontId="34" fillId="2" borderId="8" xfId="0" applyFont="1" applyFill="1" applyBorder="1" applyAlignment="1" applyProtection="1">
      <alignment horizontal="center" vertical="center" wrapText="1"/>
      <protection locked="0"/>
    </xf>
    <xf numFmtId="0" fontId="34" fillId="2" borderId="9" xfId="0" applyFont="1" applyFill="1" applyBorder="1" applyAlignment="1" applyProtection="1">
      <alignment horizontal="center" vertical="center" wrapText="1"/>
      <protection locked="0"/>
    </xf>
    <xf numFmtId="0" fontId="34" fillId="2" borderId="10" xfId="0" applyFont="1" applyFill="1" applyBorder="1" applyAlignment="1" applyProtection="1">
      <alignment horizontal="center" vertical="center" wrapText="1"/>
      <protection locked="0"/>
    </xf>
    <xf numFmtId="0" fontId="34" fillId="2" borderId="6" xfId="0" applyFont="1" applyFill="1" applyBorder="1" applyAlignment="1" applyProtection="1">
      <alignment horizontal="center" vertical="center" wrapText="1"/>
      <protection locked="0"/>
    </xf>
    <xf numFmtId="0" fontId="34" fillId="2" borderId="5"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34" fillId="2" borderId="25" xfId="0" applyFont="1" applyFill="1" applyBorder="1" applyAlignment="1" applyProtection="1">
      <alignment horizontal="center" vertical="center" wrapText="1"/>
      <protection locked="0"/>
    </xf>
    <xf numFmtId="0" fontId="34" fillId="2" borderId="26" xfId="0" applyFont="1" applyFill="1" applyBorder="1" applyAlignment="1" applyProtection="1">
      <alignment horizontal="center" vertical="center" wrapText="1"/>
      <protection locked="0"/>
    </xf>
    <xf numFmtId="0" fontId="34" fillId="2" borderId="27" xfId="0" applyFont="1" applyFill="1" applyBorder="1" applyAlignment="1" applyProtection="1">
      <alignment horizontal="center" vertical="center" wrapText="1"/>
      <protection locked="0"/>
    </xf>
    <xf numFmtId="0" fontId="10" fillId="9" borderId="53" xfId="0" applyFont="1" applyFill="1" applyBorder="1" applyAlignment="1" applyProtection="1">
      <alignment horizontal="center" vertical="center"/>
      <protection locked="0"/>
    </xf>
    <xf numFmtId="0" fontId="10" fillId="9" borderId="54" xfId="0" applyFont="1" applyFill="1" applyBorder="1" applyAlignment="1" applyProtection="1">
      <alignment horizontal="center" vertical="center"/>
      <protection locked="0"/>
    </xf>
    <xf numFmtId="0" fontId="10" fillId="9" borderId="55" xfId="0" applyFont="1" applyFill="1" applyBorder="1" applyAlignment="1" applyProtection="1">
      <alignment horizontal="center" vertical="center"/>
      <protection locked="0"/>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6" xfId="0" applyFont="1" applyFill="1" applyBorder="1" applyAlignment="1" applyProtection="1">
      <alignment horizontal="center" vertical="center" shrinkToFit="1"/>
      <protection locked="0"/>
    </xf>
    <xf numFmtId="0" fontId="10" fillId="9" borderId="5" xfId="0" applyFont="1" applyFill="1" applyBorder="1" applyAlignment="1" applyProtection="1">
      <alignment horizontal="center" vertical="center" shrinkToFit="1"/>
      <protection locked="0"/>
    </xf>
    <xf numFmtId="0" fontId="10" fillId="9" borderId="7" xfId="0" applyFont="1" applyFill="1" applyBorder="1" applyAlignment="1" applyProtection="1">
      <alignment horizontal="center" vertical="center" shrinkToFit="1"/>
      <protection locked="0"/>
    </xf>
    <xf numFmtId="0" fontId="10" fillId="9" borderId="11" xfId="0" applyFont="1" applyFill="1" applyBorder="1" applyAlignment="1" applyProtection="1">
      <alignment horizontal="center" vertical="center" shrinkToFit="1"/>
      <protection locked="0"/>
    </xf>
    <xf numFmtId="0" fontId="10" fillId="9" borderId="0" xfId="0" applyFont="1" applyFill="1" applyAlignment="1" applyProtection="1">
      <alignment horizontal="center" vertical="center" shrinkToFit="1"/>
      <protection locked="0"/>
    </xf>
    <xf numFmtId="0" fontId="10" fillId="9" borderId="14" xfId="0" applyFont="1" applyFill="1" applyBorder="1" applyAlignment="1" applyProtection="1">
      <alignment horizontal="center" vertical="center" shrinkToFit="1"/>
      <protection locked="0"/>
    </xf>
    <xf numFmtId="0" fontId="10" fillId="9" borderId="8" xfId="0" applyFont="1" applyFill="1" applyBorder="1" applyAlignment="1" applyProtection="1">
      <alignment horizontal="center" vertical="center" shrinkToFit="1"/>
      <protection locked="0"/>
    </xf>
    <xf numFmtId="0" fontId="10" fillId="9" borderId="9" xfId="0" applyFont="1" applyFill="1" applyBorder="1" applyAlignment="1" applyProtection="1">
      <alignment horizontal="center" vertical="center" shrinkToFit="1"/>
      <protection locked="0"/>
    </xf>
    <xf numFmtId="0" fontId="10" fillId="9" borderId="10" xfId="0" applyFont="1" applyFill="1" applyBorder="1" applyAlignment="1" applyProtection="1">
      <alignment horizontal="center" vertical="center" shrinkToFit="1"/>
      <protection locked="0"/>
    </xf>
    <xf numFmtId="0" fontId="22" fillId="6" borderId="6"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4"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10"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2" fillId="9" borderId="28" xfId="0" applyFont="1" applyFill="1" applyBorder="1" applyAlignment="1" applyProtection="1">
      <alignment horizontal="left" vertical="center" wrapText="1"/>
      <protection locked="0"/>
    </xf>
    <xf numFmtId="0" fontId="12" fillId="9" borderId="29" xfId="0" applyFont="1" applyFill="1" applyBorder="1" applyAlignment="1" applyProtection="1">
      <alignment horizontal="left" vertical="center" wrapText="1"/>
      <protection locked="0"/>
    </xf>
    <xf numFmtId="0" fontId="12" fillId="9" borderId="30" xfId="0" applyFont="1" applyFill="1" applyBorder="1" applyAlignment="1" applyProtection="1">
      <alignment horizontal="left" vertical="center" wrapText="1"/>
      <protection locked="0"/>
    </xf>
    <xf numFmtId="0" fontId="12" fillId="9" borderId="8" xfId="0" applyFont="1" applyFill="1" applyBorder="1" applyAlignment="1" applyProtection="1">
      <alignment horizontal="left" vertical="center" wrapText="1"/>
      <protection locked="0"/>
    </xf>
    <xf numFmtId="0" fontId="12" fillId="9" borderId="9" xfId="0" applyFont="1" applyFill="1" applyBorder="1" applyAlignment="1" applyProtection="1">
      <alignment horizontal="left" vertical="center" wrapText="1"/>
      <protection locked="0"/>
    </xf>
    <xf numFmtId="0" fontId="12" fillId="9" borderId="10" xfId="0" applyFont="1" applyFill="1" applyBorder="1" applyAlignment="1" applyProtection="1">
      <alignment horizontal="left" vertical="center" wrapText="1"/>
      <protection locked="0"/>
    </xf>
    <xf numFmtId="0" fontId="12" fillId="9" borderId="6" xfId="0" applyFont="1" applyFill="1" applyBorder="1" applyAlignment="1" applyProtection="1">
      <alignment horizontal="left" vertical="center" wrapText="1"/>
      <protection locked="0"/>
    </xf>
    <xf numFmtId="0" fontId="12" fillId="9" borderId="5" xfId="0" applyFont="1" applyFill="1" applyBorder="1" applyAlignment="1" applyProtection="1">
      <alignment horizontal="left" vertical="center" wrapText="1"/>
      <protection locked="0"/>
    </xf>
    <xf numFmtId="0" fontId="12" fillId="9" borderId="7" xfId="0" applyFont="1" applyFill="1" applyBorder="1" applyAlignment="1" applyProtection="1">
      <alignment horizontal="left" vertical="center" wrapText="1"/>
      <protection locked="0"/>
    </xf>
    <xf numFmtId="0" fontId="12" fillId="9" borderId="25" xfId="0" applyFont="1" applyFill="1" applyBorder="1" applyAlignment="1" applyProtection="1">
      <alignment horizontal="left" vertical="center" wrapText="1"/>
      <protection locked="0"/>
    </xf>
    <xf numFmtId="0" fontId="12" fillId="9" borderId="26" xfId="0" applyFont="1" applyFill="1" applyBorder="1" applyAlignment="1" applyProtection="1">
      <alignment horizontal="left" vertical="center" wrapText="1"/>
      <protection locked="0"/>
    </xf>
    <xf numFmtId="0" fontId="12" fillId="9" borderId="27" xfId="0" applyFont="1" applyFill="1" applyBorder="1" applyAlignment="1" applyProtection="1">
      <alignment horizontal="left" vertical="center" wrapText="1"/>
      <protection locked="0"/>
    </xf>
    <xf numFmtId="176" fontId="4" fillId="3" borderId="12" xfId="0" applyNumberFormat="1" applyFont="1" applyFill="1" applyBorder="1" applyAlignment="1" applyProtection="1">
      <alignment horizontal="center" vertical="center" wrapText="1"/>
      <protection locked="0"/>
    </xf>
    <xf numFmtId="176" fontId="4" fillId="3" borderId="15" xfId="0" applyNumberFormat="1" applyFont="1" applyFill="1" applyBorder="1" applyAlignment="1" applyProtection="1">
      <alignment horizontal="center" vertical="center" wrapText="1"/>
      <protection locked="0"/>
    </xf>
    <xf numFmtId="176" fontId="4" fillId="3" borderId="13" xfId="0"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C1FFC1"/>
      <color rgb="FFABFFAB"/>
      <color rgb="FFC5FFC5"/>
      <color rgb="FFFFE1FF"/>
      <color rgb="FFFFD9FF"/>
      <color rgb="FFFFCCFF"/>
      <color rgb="FF99FF99"/>
      <color rgb="FFE8F5F8"/>
      <color rgb="FFE5F4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39158</xdr:colOff>
      <xdr:row>47</xdr:row>
      <xdr:rowOff>47626</xdr:rowOff>
    </xdr:from>
    <xdr:to>
      <xdr:col>42</xdr:col>
      <xdr:colOff>239183</xdr:colOff>
      <xdr:row>50</xdr:row>
      <xdr:rowOff>110066</xdr:rowOff>
    </xdr:to>
    <xdr:sp macro="" textlink="">
      <xdr:nvSpPr>
        <xdr:cNvPr id="3" name="大かっこ 2">
          <a:extLst>
            <a:ext uri="{FF2B5EF4-FFF2-40B4-BE49-F238E27FC236}">
              <a16:creationId xmlns:a16="http://schemas.microsoft.com/office/drawing/2014/main" id="{FFC96EA1-101E-47A9-906E-ED05948BF98C}"/>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55</xdr:row>
      <xdr:rowOff>47626</xdr:rowOff>
    </xdr:from>
    <xdr:to>
      <xdr:col>42</xdr:col>
      <xdr:colOff>239183</xdr:colOff>
      <xdr:row>58</xdr:row>
      <xdr:rowOff>110066</xdr:rowOff>
    </xdr:to>
    <xdr:sp macro="" textlink="">
      <xdr:nvSpPr>
        <xdr:cNvPr id="8" name="大かっこ 7">
          <a:extLst>
            <a:ext uri="{FF2B5EF4-FFF2-40B4-BE49-F238E27FC236}">
              <a16:creationId xmlns:a16="http://schemas.microsoft.com/office/drawing/2014/main" id="{6AC3AE8F-72A0-44D4-B212-BC39A33D7542}"/>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63</xdr:row>
      <xdr:rowOff>47626</xdr:rowOff>
    </xdr:from>
    <xdr:to>
      <xdr:col>42</xdr:col>
      <xdr:colOff>239183</xdr:colOff>
      <xdr:row>66</xdr:row>
      <xdr:rowOff>110066</xdr:rowOff>
    </xdr:to>
    <xdr:sp macro="" textlink="">
      <xdr:nvSpPr>
        <xdr:cNvPr id="10" name="大かっこ 9">
          <a:extLst>
            <a:ext uri="{FF2B5EF4-FFF2-40B4-BE49-F238E27FC236}">
              <a16:creationId xmlns:a16="http://schemas.microsoft.com/office/drawing/2014/main" id="{E78F59DD-6098-4281-9523-943C9E6AB14E}"/>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71</xdr:row>
      <xdr:rowOff>47626</xdr:rowOff>
    </xdr:from>
    <xdr:to>
      <xdr:col>42</xdr:col>
      <xdr:colOff>239183</xdr:colOff>
      <xdr:row>74</xdr:row>
      <xdr:rowOff>110066</xdr:rowOff>
    </xdr:to>
    <xdr:sp macro="" textlink="">
      <xdr:nvSpPr>
        <xdr:cNvPr id="11" name="大かっこ 10">
          <a:extLst>
            <a:ext uri="{FF2B5EF4-FFF2-40B4-BE49-F238E27FC236}">
              <a16:creationId xmlns:a16="http://schemas.microsoft.com/office/drawing/2014/main" id="{9B8722B7-7329-445C-B3E8-9803E506AB7B}"/>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79</xdr:row>
      <xdr:rowOff>47626</xdr:rowOff>
    </xdr:from>
    <xdr:to>
      <xdr:col>42</xdr:col>
      <xdr:colOff>239183</xdr:colOff>
      <xdr:row>82</xdr:row>
      <xdr:rowOff>110066</xdr:rowOff>
    </xdr:to>
    <xdr:sp macro="" textlink="">
      <xdr:nvSpPr>
        <xdr:cNvPr id="12" name="大かっこ 11">
          <a:extLst>
            <a:ext uri="{FF2B5EF4-FFF2-40B4-BE49-F238E27FC236}">
              <a16:creationId xmlns:a16="http://schemas.microsoft.com/office/drawing/2014/main" id="{2E84B6D3-046E-4B96-8B5D-38AA6049B389}"/>
            </a:ext>
          </a:extLst>
        </xdr:cNvPr>
        <xdr:cNvSpPr/>
      </xdr:nvSpPr>
      <xdr:spPr>
        <a:xfrm>
          <a:off x="12485158" y="9640359"/>
          <a:ext cx="987425" cy="638174"/>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39158</xdr:colOff>
      <xdr:row>47</xdr:row>
      <xdr:rowOff>47626</xdr:rowOff>
    </xdr:from>
    <xdr:to>
      <xdr:col>42</xdr:col>
      <xdr:colOff>239183</xdr:colOff>
      <xdr:row>50</xdr:row>
      <xdr:rowOff>110066</xdr:rowOff>
    </xdr:to>
    <xdr:sp macro="" textlink="">
      <xdr:nvSpPr>
        <xdr:cNvPr id="2" name="大かっこ 1">
          <a:extLst>
            <a:ext uri="{FF2B5EF4-FFF2-40B4-BE49-F238E27FC236}">
              <a16:creationId xmlns:a16="http://schemas.microsoft.com/office/drawing/2014/main" id="{3DA2E696-F683-4ABA-B420-EDADCDD146A4}"/>
            </a:ext>
          </a:extLst>
        </xdr:cNvPr>
        <xdr:cNvSpPr/>
      </xdr:nvSpPr>
      <xdr:spPr>
        <a:xfrm>
          <a:off x="12429278" y="9603106"/>
          <a:ext cx="977265" cy="64156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55</xdr:row>
      <xdr:rowOff>47626</xdr:rowOff>
    </xdr:from>
    <xdr:to>
      <xdr:col>42</xdr:col>
      <xdr:colOff>239183</xdr:colOff>
      <xdr:row>58</xdr:row>
      <xdr:rowOff>110066</xdr:rowOff>
    </xdr:to>
    <xdr:sp macro="" textlink="">
      <xdr:nvSpPr>
        <xdr:cNvPr id="3" name="大かっこ 2">
          <a:extLst>
            <a:ext uri="{FF2B5EF4-FFF2-40B4-BE49-F238E27FC236}">
              <a16:creationId xmlns:a16="http://schemas.microsoft.com/office/drawing/2014/main" id="{78F9E815-D8CD-4B0B-B39D-A834A2BD6BC8}"/>
            </a:ext>
          </a:extLst>
        </xdr:cNvPr>
        <xdr:cNvSpPr/>
      </xdr:nvSpPr>
      <xdr:spPr>
        <a:xfrm>
          <a:off x="12429278" y="111728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63</xdr:row>
      <xdr:rowOff>47626</xdr:rowOff>
    </xdr:from>
    <xdr:to>
      <xdr:col>42</xdr:col>
      <xdr:colOff>239183</xdr:colOff>
      <xdr:row>66</xdr:row>
      <xdr:rowOff>110066</xdr:rowOff>
    </xdr:to>
    <xdr:sp macro="" textlink="">
      <xdr:nvSpPr>
        <xdr:cNvPr id="4" name="大かっこ 3">
          <a:extLst>
            <a:ext uri="{FF2B5EF4-FFF2-40B4-BE49-F238E27FC236}">
              <a16:creationId xmlns:a16="http://schemas.microsoft.com/office/drawing/2014/main" id="{B72EB506-B949-48CA-B29A-B51C408FA5AE}"/>
            </a:ext>
          </a:extLst>
        </xdr:cNvPr>
        <xdr:cNvSpPr/>
      </xdr:nvSpPr>
      <xdr:spPr>
        <a:xfrm>
          <a:off x="12429278" y="127349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71</xdr:row>
      <xdr:rowOff>47626</xdr:rowOff>
    </xdr:from>
    <xdr:to>
      <xdr:col>42</xdr:col>
      <xdr:colOff>239183</xdr:colOff>
      <xdr:row>74</xdr:row>
      <xdr:rowOff>110066</xdr:rowOff>
    </xdr:to>
    <xdr:sp macro="" textlink="">
      <xdr:nvSpPr>
        <xdr:cNvPr id="5" name="大かっこ 4">
          <a:extLst>
            <a:ext uri="{FF2B5EF4-FFF2-40B4-BE49-F238E27FC236}">
              <a16:creationId xmlns:a16="http://schemas.microsoft.com/office/drawing/2014/main" id="{C0517122-32A0-4B02-9A19-9F8B28B98002}"/>
            </a:ext>
          </a:extLst>
        </xdr:cNvPr>
        <xdr:cNvSpPr/>
      </xdr:nvSpPr>
      <xdr:spPr>
        <a:xfrm>
          <a:off x="12429278" y="142970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39158</xdr:colOff>
      <xdr:row>79</xdr:row>
      <xdr:rowOff>47626</xdr:rowOff>
    </xdr:from>
    <xdr:to>
      <xdr:col>42</xdr:col>
      <xdr:colOff>239183</xdr:colOff>
      <xdr:row>82</xdr:row>
      <xdr:rowOff>110066</xdr:rowOff>
    </xdr:to>
    <xdr:sp macro="" textlink="">
      <xdr:nvSpPr>
        <xdr:cNvPr id="6" name="大かっこ 5">
          <a:extLst>
            <a:ext uri="{FF2B5EF4-FFF2-40B4-BE49-F238E27FC236}">
              <a16:creationId xmlns:a16="http://schemas.microsoft.com/office/drawing/2014/main" id="{C2362346-1C30-4BB5-8876-5378479DE456}"/>
            </a:ext>
          </a:extLst>
        </xdr:cNvPr>
        <xdr:cNvSpPr/>
      </xdr:nvSpPr>
      <xdr:spPr>
        <a:xfrm>
          <a:off x="12429278" y="15859126"/>
          <a:ext cx="977265" cy="63394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164921</xdr:colOff>
      <xdr:row>0</xdr:row>
      <xdr:rowOff>67939</xdr:rowOff>
    </xdr:from>
    <xdr:to>
      <xdr:col>27</xdr:col>
      <xdr:colOff>291251</xdr:colOff>
      <xdr:row>3</xdr:row>
      <xdr:rowOff>12241</xdr:rowOff>
    </xdr:to>
    <xdr:sp macro="" textlink="">
      <xdr:nvSpPr>
        <xdr:cNvPr id="7" name="四角形: 角を丸くする 6">
          <a:extLst>
            <a:ext uri="{FF2B5EF4-FFF2-40B4-BE49-F238E27FC236}">
              <a16:creationId xmlns:a16="http://schemas.microsoft.com/office/drawing/2014/main" id="{CF784E36-2C8F-429E-AFAC-B1F831D744BA}"/>
            </a:ext>
          </a:extLst>
        </xdr:cNvPr>
        <xdr:cNvSpPr/>
      </xdr:nvSpPr>
      <xdr:spPr>
        <a:xfrm>
          <a:off x="5958362" y="67939"/>
          <a:ext cx="2782124" cy="515802"/>
        </a:xfrm>
        <a:prstGeom prst="roundRec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t>記入例</a:t>
          </a:r>
        </a:p>
      </xdr:txBody>
    </xdr:sp>
    <xdr:clientData/>
  </xdr:twoCellAnchor>
  <xdr:oneCellAnchor>
    <xdr:from>
      <xdr:col>31</xdr:col>
      <xdr:colOff>49300</xdr:colOff>
      <xdr:row>61</xdr:row>
      <xdr:rowOff>78944</xdr:rowOff>
    </xdr:from>
    <xdr:ext cx="3072783" cy="814924"/>
    <xdr:sp macro="" textlink="">
      <xdr:nvSpPr>
        <xdr:cNvPr id="9" name="吹き出し: 折線 8">
          <a:extLst>
            <a:ext uri="{FF2B5EF4-FFF2-40B4-BE49-F238E27FC236}">
              <a16:creationId xmlns:a16="http://schemas.microsoft.com/office/drawing/2014/main" id="{1C97E047-D418-6D6C-26D3-16B44D64B722}"/>
            </a:ext>
          </a:extLst>
        </xdr:cNvPr>
        <xdr:cNvSpPr/>
      </xdr:nvSpPr>
      <xdr:spPr>
        <a:xfrm>
          <a:off x="9648383" y="12863611"/>
          <a:ext cx="3072783" cy="814924"/>
        </a:xfrm>
        <a:prstGeom prst="borderCallout2">
          <a:avLst>
            <a:gd name="adj1" fmla="val 55555"/>
            <a:gd name="adj2" fmla="val 751"/>
            <a:gd name="adj3" fmla="val 33216"/>
            <a:gd name="adj4" fmla="val -4881"/>
            <a:gd name="adj5" fmla="val 11609"/>
            <a:gd name="adj6" fmla="val -10498"/>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en-US" altLang="ja-JP" sz="1050">
              <a:solidFill>
                <a:srgbClr val="FF0000"/>
              </a:solidFill>
            </a:rPr>
            <a:t>【</a:t>
          </a:r>
          <a:r>
            <a:rPr kumimoji="1" lang="ja-JP" altLang="en-US" sz="1050">
              <a:solidFill>
                <a:srgbClr val="FF0000"/>
              </a:solidFill>
            </a:rPr>
            <a:t>毎月に加えて賞与時にも手当等を支給する場合</a:t>
          </a:r>
          <a:r>
            <a:rPr kumimoji="1" lang="en-US" altLang="ja-JP" sz="1050">
              <a:solidFill>
                <a:srgbClr val="FF0000"/>
              </a:solidFill>
            </a:rPr>
            <a:t>】</a:t>
          </a:r>
        </a:p>
        <a:p>
          <a:pPr algn="l">
            <a:lnSpc>
              <a:spcPts val="1230"/>
            </a:lnSpc>
          </a:pPr>
          <a:r>
            <a:rPr kumimoji="1" lang="ja-JP" altLang="en-US" sz="1050">
              <a:solidFill>
                <a:srgbClr val="FF0000"/>
              </a:solidFill>
            </a:rPr>
            <a:t>・年間支給額の合計は、直接入力</a:t>
          </a:r>
          <a:endParaRPr kumimoji="1" lang="en-US" altLang="ja-JP" sz="1050">
            <a:solidFill>
              <a:srgbClr val="FF0000"/>
            </a:solidFill>
          </a:endParaRPr>
        </a:p>
        <a:p>
          <a:pPr algn="l">
            <a:lnSpc>
              <a:spcPts val="1230"/>
            </a:lnSpc>
          </a:pPr>
          <a:r>
            <a:rPr kumimoji="1" lang="ja-JP" altLang="en-US" sz="1050">
              <a:solidFill>
                <a:srgbClr val="FF0000"/>
              </a:solidFill>
            </a:rPr>
            <a:t>・</a:t>
          </a:r>
          <a:r>
            <a:rPr kumimoji="1" lang="en-US" altLang="ja-JP" sz="1050">
              <a:solidFill>
                <a:srgbClr val="FF0000"/>
              </a:solidFill>
            </a:rPr>
            <a:t>(</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の部分は、例の様に入力</a:t>
          </a:r>
        </a:p>
      </xdr:txBody>
    </xdr:sp>
    <xdr:clientData/>
  </xdr:oneCellAnchor>
  <xdr:oneCellAnchor>
    <xdr:from>
      <xdr:col>2</xdr:col>
      <xdr:colOff>15509</xdr:colOff>
      <xdr:row>52</xdr:row>
      <xdr:rowOff>57150</xdr:rowOff>
    </xdr:from>
    <xdr:ext cx="1226130" cy="423333"/>
    <xdr:sp macro="" textlink="">
      <xdr:nvSpPr>
        <xdr:cNvPr id="10" name="吹き出し: 折線 9">
          <a:extLst>
            <a:ext uri="{FF2B5EF4-FFF2-40B4-BE49-F238E27FC236}">
              <a16:creationId xmlns:a16="http://schemas.microsoft.com/office/drawing/2014/main" id="{8D09B5F4-BF4F-FEBB-C53F-772AAC9223D0}"/>
            </a:ext>
          </a:extLst>
        </xdr:cNvPr>
        <xdr:cNvSpPr/>
      </xdr:nvSpPr>
      <xdr:spPr>
        <a:xfrm>
          <a:off x="671676" y="11063817"/>
          <a:ext cx="1226130" cy="423333"/>
        </a:xfrm>
        <a:prstGeom prst="borderCallout2">
          <a:avLst>
            <a:gd name="adj1" fmla="val 53750"/>
            <a:gd name="adj2" fmla="val 99560"/>
            <a:gd name="adj3" fmla="val 26250"/>
            <a:gd name="adj4" fmla="val 119710"/>
            <a:gd name="adj5" fmla="val -71061"/>
            <a:gd name="adj6" fmla="val 114241"/>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ja-JP" altLang="en-US" sz="1050">
              <a:solidFill>
                <a:srgbClr val="FF0000"/>
              </a:solidFill>
            </a:rPr>
            <a:t>有・無のいずれかに☑をつける</a:t>
          </a:r>
          <a:r>
            <a:rPr kumimoji="1" lang="ja-JP" altLang="en-US" sz="1050" baseline="0">
              <a:solidFill>
                <a:srgbClr val="FF0000"/>
              </a:solidFill>
            </a:rPr>
            <a:t> </a:t>
          </a:r>
          <a:r>
            <a:rPr kumimoji="1" lang="ja-JP" altLang="en-US" sz="800">
              <a:solidFill>
                <a:srgbClr val="FF0000"/>
              </a:solidFill>
            </a:rPr>
            <a:t>注</a:t>
          </a:r>
          <a:r>
            <a:rPr kumimoji="1" lang="en-US" altLang="ja-JP" sz="800">
              <a:solidFill>
                <a:srgbClr val="FF0000"/>
              </a:solidFill>
            </a:rPr>
            <a:t>14</a:t>
          </a:r>
          <a:endParaRPr kumimoji="1" lang="ja-JP" altLang="en-US" sz="1050">
            <a:solidFill>
              <a:srgbClr val="FF0000"/>
            </a:solidFill>
          </a:endParaRPr>
        </a:p>
      </xdr:txBody>
    </xdr:sp>
    <xdr:clientData/>
  </xdr:oneCellAnchor>
  <xdr:oneCellAnchor>
    <xdr:from>
      <xdr:col>13</xdr:col>
      <xdr:colOff>170604</xdr:colOff>
      <xdr:row>48</xdr:row>
      <xdr:rowOff>168275</xdr:rowOff>
    </xdr:from>
    <xdr:ext cx="1946062" cy="518584"/>
    <xdr:sp macro="" textlink="">
      <xdr:nvSpPr>
        <xdr:cNvPr id="11" name="吹き出し: 折線 10">
          <a:extLst>
            <a:ext uri="{FF2B5EF4-FFF2-40B4-BE49-F238E27FC236}">
              <a16:creationId xmlns:a16="http://schemas.microsoft.com/office/drawing/2014/main" id="{1206260A-BA7F-3BE3-1150-96D6082C4C39}"/>
            </a:ext>
          </a:extLst>
        </xdr:cNvPr>
        <xdr:cNvSpPr/>
      </xdr:nvSpPr>
      <xdr:spPr>
        <a:xfrm>
          <a:off x="3716021" y="10370608"/>
          <a:ext cx="1946062" cy="518584"/>
        </a:xfrm>
        <a:prstGeom prst="borderCallout2">
          <a:avLst>
            <a:gd name="adj1" fmla="val 53444"/>
            <a:gd name="adj2" fmla="val 2000"/>
            <a:gd name="adj3" fmla="val 18750"/>
            <a:gd name="adj4" fmla="val -16667"/>
            <a:gd name="adj5" fmla="val -12608"/>
            <a:gd name="adj6" fmla="val -26494"/>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ja-JP" altLang="en-US" sz="1050">
              <a:solidFill>
                <a:srgbClr val="FF0000"/>
              </a:solidFill>
            </a:rPr>
            <a:t>奨学金返還に関する書類等で</a:t>
          </a:r>
          <a:endParaRPr kumimoji="1" lang="en-US" altLang="ja-JP" sz="1050">
            <a:solidFill>
              <a:srgbClr val="FF0000"/>
            </a:solidFill>
          </a:endParaRPr>
        </a:p>
        <a:p>
          <a:pPr algn="l">
            <a:lnSpc>
              <a:spcPts val="1230"/>
            </a:lnSpc>
          </a:pPr>
          <a:r>
            <a:rPr kumimoji="1" lang="ja-JP" altLang="en-US" sz="1050">
              <a:solidFill>
                <a:srgbClr val="FF0000"/>
              </a:solidFill>
            </a:rPr>
            <a:t>確認の上、記載</a:t>
          </a:r>
        </a:p>
      </xdr:txBody>
    </xdr:sp>
    <xdr:clientData/>
  </xdr:oneCellAnchor>
  <xdr:oneCellAnchor>
    <xdr:from>
      <xdr:col>24</xdr:col>
      <xdr:colOff>228599</xdr:colOff>
      <xdr:row>29</xdr:row>
      <xdr:rowOff>67736</xdr:rowOff>
    </xdr:from>
    <xdr:ext cx="1079501" cy="256114"/>
    <xdr:sp macro="" textlink="">
      <xdr:nvSpPr>
        <xdr:cNvPr id="12" name="吹き出し: 折線 11">
          <a:extLst>
            <a:ext uri="{FF2B5EF4-FFF2-40B4-BE49-F238E27FC236}">
              <a16:creationId xmlns:a16="http://schemas.microsoft.com/office/drawing/2014/main" id="{4BF99134-518C-3FC6-6AF1-B98A3A4B83C4}"/>
            </a:ext>
          </a:extLst>
        </xdr:cNvPr>
        <xdr:cNvSpPr/>
      </xdr:nvSpPr>
      <xdr:spPr>
        <a:xfrm>
          <a:off x="7746999" y="6608236"/>
          <a:ext cx="1079501" cy="256114"/>
        </a:xfrm>
        <a:prstGeom prst="borderCallout2">
          <a:avLst>
            <a:gd name="adj1" fmla="val 20750"/>
            <a:gd name="adj2" fmla="val -499"/>
            <a:gd name="adj3" fmla="val 18750"/>
            <a:gd name="adj4" fmla="val -16667"/>
            <a:gd name="adj5" fmla="val -369672"/>
            <a:gd name="adj6" fmla="val -173679"/>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t" anchorCtr="0" forceAA="0" compatLnSpc="1">
          <a:prstTxWarp prst="textNoShape">
            <a:avLst/>
          </a:prstTxWarp>
          <a:noAutofit/>
        </a:bodyPr>
        <a:lstStyle/>
        <a:p>
          <a:pPr algn="l"/>
          <a:r>
            <a:rPr kumimoji="1" lang="ja-JP" altLang="en-US" sz="1050">
              <a:solidFill>
                <a:srgbClr val="FF0000"/>
              </a:solidFill>
            </a:rPr>
            <a:t>給与の支払日</a:t>
          </a:r>
        </a:p>
      </xdr:txBody>
    </xdr:sp>
    <xdr:clientData/>
  </xdr:oneCellAnchor>
  <xdr:oneCellAnchor>
    <xdr:from>
      <xdr:col>32</xdr:col>
      <xdr:colOff>118534</xdr:colOff>
      <xdr:row>28</xdr:row>
      <xdr:rowOff>364068</xdr:rowOff>
    </xdr:from>
    <xdr:ext cx="1107594" cy="273241"/>
    <xdr:sp macro="" textlink="">
      <xdr:nvSpPr>
        <xdr:cNvPr id="13" name="吹き出し: 折線 12">
          <a:extLst>
            <a:ext uri="{FF2B5EF4-FFF2-40B4-BE49-F238E27FC236}">
              <a16:creationId xmlns:a16="http://schemas.microsoft.com/office/drawing/2014/main" id="{A9C50A44-EFDD-0D7A-37C5-483A7831EA80}"/>
            </a:ext>
          </a:extLst>
        </xdr:cNvPr>
        <xdr:cNvSpPr/>
      </xdr:nvSpPr>
      <xdr:spPr>
        <a:xfrm>
          <a:off x="10128443" y="6570904"/>
          <a:ext cx="1107594" cy="273241"/>
        </a:xfrm>
        <a:prstGeom prst="borderCallout2">
          <a:avLst>
            <a:gd name="adj1" fmla="val 20750"/>
            <a:gd name="adj2" fmla="val -499"/>
            <a:gd name="adj3" fmla="val 18750"/>
            <a:gd name="adj4" fmla="val -16667"/>
            <a:gd name="adj5" fmla="val -477132"/>
            <a:gd name="adj6" fmla="val -345232"/>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t" anchorCtr="0" forceAA="0" compatLnSpc="1">
          <a:prstTxWarp prst="textNoShape">
            <a:avLst/>
          </a:prstTxWarp>
          <a:noAutofit/>
        </a:bodyPr>
        <a:lstStyle/>
        <a:p>
          <a:pPr algn="l"/>
          <a:r>
            <a:rPr kumimoji="1" lang="ja-JP" altLang="en-US" sz="1050">
              <a:solidFill>
                <a:srgbClr val="FF0000"/>
              </a:solidFill>
            </a:rPr>
            <a:t>給与計算の締日</a:t>
          </a:r>
        </a:p>
      </xdr:txBody>
    </xdr:sp>
    <xdr:clientData/>
  </xdr:oneCellAnchor>
  <xdr:oneCellAnchor>
    <xdr:from>
      <xdr:col>31</xdr:col>
      <xdr:colOff>58381</xdr:colOff>
      <xdr:row>42</xdr:row>
      <xdr:rowOff>116417</xdr:rowOff>
    </xdr:from>
    <xdr:ext cx="1913467" cy="867833"/>
    <xdr:sp macro="" textlink="">
      <xdr:nvSpPr>
        <xdr:cNvPr id="14" name="吹き出し: 折線 13">
          <a:extLst>
            <a:ext uri="{FF2B5EF4-FFF2-40B4-BE49-F238E27FC236}">
              <a16:creationId xmlns:a16="http://schemas.microsoft.com/office/drawing/2014/main" id="{A3F651C1-2E9B-A6F1-5A32-907B78D55275}"/>
            </a:ext>
          </a:extLst>
        </xdr:cNvPr>
        <xdr:cNvSpPr/>
      </xdr:nvSpPr>
      <xdr:spPr>
        <a:xfrm>
          <a:off x="9657464" y="9144000"/>
          <a:ext cx="1913467" cy="867833"/>
        </a:xfrm>
        <a:prstGeom prst="borderCallout2">
          <a:avLst>
            <a:gd name="adj1" fmla="val 56432"/>
            <a:gd name="adj2" fmla="val -37"/>
            <a:gd name="adj3" fmla="val 44240"/>
            <a:gd name="adj4" fmla="val -79167"/>
            <a:gd name="adj5" fmla="val 4549"/>
            <a:gd name="adj6" fmla="val -90323"/>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ja-JP" altLang="en-US" sz="1050">
              <a:solidFill>
                <a:srgbClr val="FF0000"/>
              </a:solidFill>
            </a:rPr>
            <a:t>返還額（ａ）・年間支給額（ｂ）は、奨学金返還支援制度規程や</a:t>
          </a:r>
          <a:endParaRPr kumimoji="1" lang="en-US" altLang="ja-JP" sz="1050">
            <a:solidFill>
              <a:srgbClr val="FF0000"/>
            </a:solidFill>
          </a:endParaRPr>
        </a:p>
        <a:p>
          <a:pPr algn="l">
            <a:lnSpc>
              <a:spcPts val="1230"/>
            </a:lnSpc>
          </a:pPr>
          <a:r>
            <a:rPr kumimoji="1" lang="ja-JP" altLang="en-US" sz="1050">
              <a:solidFill>
                <a:srgbClr val="FF0000"/>
              </a:solidFill>
            </a:rPr>
            <a:t>支援対象者の返還計画等の</a:t>
          </a:r>
          <a:endParaRPr kumimoji="1" lang="en-US" altLang="ja-JP" sz="1050">
            <a:solidFill>
              <a:srgbClr val="FF0000"/>
            </a:solidFill>
          </a:endParaRPr>
        </a:p>
        <a:p>
          <a:pPr algn="l">
            <a:lnSpc>
              <a:spcPts val="1230"/>
            </a:lnSpc>
          </a:pPr>
          <a:r>
            <a:rPr kumimoji="1" lang="ja-JP" altLang="en-US" sz="1050">
              <a:solidFill>
                <a:srgbClr val="FF0000"/>
              </a:solidFill>
            </a:rPr>
            <a:t>内容と整合させる</a:t>
          </a:r>
        </a:p>
      </xdr:txBody>
    </xdr:sp>
    <xdr:clientData/>
  </xdr:oneCellAnchor>
  <xdr:oneCellAnchor>
    <xdr:from>
      <xdr:col>12</xdr:col>
      <xdr:colOff>0</xdr:colOff>
      <xdr:row>43</xdr:row>
      <xdr:rowOff>42334</xdr:rowOff>
    </xdr:from>
    <xdr:ext cx="1912620" cy="549910"/>
    <xdr:sp macro="" textlink="">
      <xdr:nvSpPr>
        <xdr:cNvPr id="15" name="吹き出し: 折線 14">
          <a:extLst>
            <a:ext uri="{FF2B5EF4-FFF2-40B4-BE49-F238E27FC236}">
              <a16:creationId xmlns:a16="http://schemas.microsoft.com/office/drawing/2014/main" id="{F23CAEB8-0DF4-4B38-DBA6-98FE31349595}"/>
            </a:ext>
          </a:extLst>
        </xdr:cNvPr>
        <xdr:cNvSpPr/>
      </xdr:nvSpPr>
      <xdr:spPr>
        <a:xfrm>
          <a:off x="3344333" y="9239251"/>
          <a:ext cx="1912620" cy="549910"/>
        </a:xfrm>
        <a:prstGeom prst="borderCallout2">
          <a:avLst>
            <a:gd name="adj1" fmla="val 42959"/>
            <a:gd name="adj2" fmla="val -1560"/>
            <a:gd name="adj3" fmla="val 42959"/>
            <a:gd name="adj4" fmla="val -16667"/>
            <a:gd name="adj5" fmla="val 70109"/>
            <a:gd name="adj6" fmla="val -27613"/>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0" rIns="36000" bIns="0" numCol="1" spcCol="0" rtlCol="0" fromWordArt="0" anchor="ctr" anchorCtr="0" forceAA="0" compatLnSpc="1">
          <a:prstTxWarp prst="textNoShape">
            <a:avLst/>
          </a:prstTxWarp>
          <a:noAutofit/>
        </a:bodyPr>
        <a:lstStyle/>
        <a:p>
          <a:pPr algn="l">
            <a:lnSpc>
              <a:spcPts val="1100"/>
            </a:lnSpc>
          </a:pPr>
          <a:r>
            <a:rPr kumimoji="1" lang="ja-JP" altLang="en-US" sz="1050">
              <a:solidFill>
                <a:srgbClr val="FF0000"/>
              </a:solidFill>
            </a:rPr>
            <a:t>雇用条件通知書・契約書と一致させる。西暦で、</a:t>
          </a:r>
          <a:r>
            <a:rPr kumimoji="1" lang="en-US" altLang="ja-JP" sz="1050">
              <a:solidFill>
                <a:srgbClr val="FF0000"/>
              </a:solidFill>
            </a:rPr>
            <a:t>XXXX/XX/XX</a:t>
          </a:r>
          <a:r>
            <a:rPr kumimoji="1" lang="ja-JP" altLang="en-US" sz="1050">
              <a:solidFill>
                <a:srgbClr val="FF0000"/>
              </a:solidFill>
            </a:rPr>
            <a:t>と記載　</a:t>
          </a:r>
          <a:r>
            <a:rPr kumimoji="1" lang="ja-JP" altLang="en-US" sz="800">
              <a:solidFill>
                <a:srgbClr val="FF0000"/>
              </a:solidFill>
            </a:rPr>
            <a:t>注１３</a:t>
          </a:r>
          <a:endParaRPr kumimoji="1" lang="ja-JP" altLang="en-US" sz="1050">
            <a:solidFill>
              <a:srgbClr val="FF0000"/>
            </a:solidFill>
          </a:endParaRPr>
        </a:p>
      </xdr:txBody>
    </xdr:sp>
    <xdr:clientData/>
  </xdr:oneCellAnchor>
  <xdr:oneCellAnchor>
    <xdr:from>
      <xdr:col>10</xdr:col>
      <xdr:colOff>231776</xdr:colOff>
      <xdr:row>52</xdr:row>
      <xdr:rowOff>35406</xdr:rowOff>
    </xdr:from>
    <xdr:ext cx="1091544" cy="815070"/>
    <xdr:sp macro="" textlink="">
      <xdr:nvSpPr>
        <xdr:cNvPr id="16" name="吹き出し: 折線 15">
          <a:extLst>
            <a:ext uri="{FF2B5EF4-FFF2-40B4-BE49-F238E27FC236}">
              <a16:creationId xmlns:a16="http://schemas.microsoft.com/office/drawing/2014/main" id="{FEF99297-8CCC-6A81-425D-A8C1288FF725}"/>
            </a:ext>
          </a:extLst>
        </xdr:cNvPr>
        <xdr:cNvSpPr/>
      </xdr:nvSpPr>
      <xdr:spPr>
        <a:xfrm>
          <a:off x="2718859" y="11042073"/>
          <a:ext cx="1091544" cy="815070"/>
        </a:xfrm>
        <a:prstGeom prst="borderCallout2">
          <a:avLst>
            <a:gd name="adj1" fmla="val 17451"/>
            <a:gd name="adj2" fmla="val -576"/>
            <a:gd name="adj3" fmla="val -3324"/>
            <a:gd name="adj4" fmla="val -10850"/>
            <a:gd name="adj5" fmla="val -25096"/>
            <a:gd name="adj6" fmla="val -9380"/>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ja-JP" altLang="en-US" sz="1050">
              <a:solidFill>
                <a:srgbClr val="FF0000"/>
              </a:solidFill>
            </a:rPr>
            <a:t>返還猶予期間がある場合、猶予月数（最大</a:t>
          </a:r>
          <a:r>
            <a:rPr kumimoji="1" lang="en-US" altLang="ja-JP" sz="1050">
              <a:solidFill>
                <a:srgbClr val="FF0000"/>
              </a:solidFill>
            </a:rPr>
            <a:t>:</a:t>
          </a:r>
          <a:r>
            <a:rPr kumimoji="1" lang="ja-JP" altLang="en-US" sz="1050">
              <a:solidFill>
                <a:srgbClr val="FF0000"/>
              </a:solidFill>
            </a:rPr>
            <a:t>６）を記載</a:t>
          </a:r>
        </a:p>
      </xdr:txBody>
    </xdr:sp>
    <xdr:clientData/>
  </xdr:oneCellAnchor>
  <xdr:oneCellAnchor>
    <xdr:from>
      <xdr:col>28</xdr:col>
      <xdr:colOff>200890</xdr:colOff>
      <xdr:row>2</xdr:row>
      <xdr:rowOff>116227</xdr:rowOff>
    </xdr:from>
    <xdr:ext cx="1101437" cy="292484"/>
    <xdr:sp macro="" textlink="">
      <xdr:nvSpPr>
        <xdr:cNvPr id="17" name="吹き出し: 折線 16">
          <a:extLst>
            <a:ext uri="{FF2B5EF4-FFF2-40B4-BE49-F238E27FC236}">
              <a16:creationId xmlns:a16="http://schemas.microsoft.com/office/drawing/2014/main" id="{48A337C5-A54A-69D1-DCCA-14737393D6D7}"/>
            </a:ext>
          </a:extLst>
        </xdr:cNvPr>
        <xdr:cNvSpPr/>
      </xdr:nvSpPr>
      <xdr:spPr>
        <a:xfrm>
          <a:off x="9019308" y="441809"/>
          <a:ext cx="1101437" cy="292484"/>
        </a:xfrm>
        <a:prstGeom prst="borderCallout2">
          <a:avLst>
            <a:gd name="adj1" fmla="val 20750"/>
            <a:gd name="adj2" fmla="val -499"/>
            <a:gd name="adj3" fmla="val 18750"/>
            <a:gd name="adj4" fmla="val -16667"/>
            <a:gd name="adj5" fmla="val 231203"/>
            <a:gd name="adj6" fmla="val -69014"/>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r>
            <a:rPr kumimoji="1" lang="ja-JP" altLang="en-US" sz="1050">
              <a:solidFill>
                <a:srgbClr val="FF0000"/>
              </a:solidFill>
            </a:rPr>
            <a:t>事業者名を記入</a:t>
          </a:r>
        </a:p>
      </xdr:txBody>
    </xdr:sp>
    <xdr:clientData/>
  </xdr:oneCellAnchor>
  <xdr:oneCellAnchor>
    <xdr:from>
      <xdr:col>12</xdr:col>
      <xdr:colOff>58632</xdr:colOff>
      <xdr:row>60</xdr:row>
      <xdr:rowOff>41065</xdr:rowOff>
    </xdr:from>
    <xdr:ext cx="2349383" cy="752685"/>
    <xdr:sp macro="" textlink="">
      <xdr:nvSpPr>
        <xdr:cNvPr id="19" name="吹き出し: 折線 18">
          <a:extLst>
            <a:ext uri="{FF2B5EF4-FFF2-40B4-BE49-F238E27FC236}">
              <a16:creationId xmlns:a16="http://schemas.microsoft.com/office/drawing/2014/main" id="{53072B38-97B5-0046-C5AE-621299C3DC97}"/>
            </a:ext>
          </a:extLst>
        </xdr:cNvPr>
        <xdr:cNvSpPr/>
      </xdr:nvSpPr>
      <xdr:spPr>
        <a:xfrm>
          <a:off x="3402965" y="12624648"/>
          <a:ext cx="2349383" cy="752685"/>
        </a:xfrm>
        <a:prstGeom prst="borderCallout2">
          <a:avLst>
            <a:gd name="adj1" fmla="val 52873"/>
            <a:gd name="adj2" fmla="val 98716"/>
            <a:gd name="adj3" fmla="val 29013"/>
            <a:gd name="adj4" fmla="val 117923"/>
            <a:gd name="adj5" fmla="val 19790"/>
            <a:gd name="adj6" fmla="val 126875"/>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en-US" altLang="ja-JP" sz="1050">
              <a:solidFill>
                <a:srgbClr val="FF0000"/>
              </a:solidFill>
            </a:rPr>
            <a:t>【</a:t>
          </a:r>
          <a:r>
            <a:rPr kumimoji="1" lang="ja-JP" altLang="en-US" sz="1050">
              <a:solidFill>
                <a:srgbClr val="FF0000"/>
              </a:solidFill>
            </a:rPr>
            <a:t>年度途中で返還額が変わる場合</a:t>
          </a:r>
          <a:r>
            <a:rPr kumimoji="1" lang="en-US" altLang="ja-JP" sz="1050">
              <a:solidFill>
                <a:srgbClr val="FF0000"/>
              </a:solidFill>
            </a:rPr>
            <a:t>】</a:t>
          </a:r>
        </a:p>
        <a:p>
          <a:pPr algn="l">
            <a:lnSpc>
              <a:spcPts val="1230"/>
            </a:lnSpc>
          </a:pPr>
          <a:r>
            <a:rPr kumimoji="1" lang="ja-JP" altLang="en-US" sz="1050">
              <a:solidFill>
                <a:srgbClr val="FF0000"/>
              </a:solidFill>
            </a:rPr>
            <a:t>・返還額の合計は、直接入力</a:t>
          </a:r>
          <a:endParaRPr kumimoji="1" lang="en-US" altLang="ja-JP" sz="1050">
            <a:solidFill>
              <a:srgbClr val="FF0000"/>
            </a:solidFill>
          </a:endParaRPr>
        </a:p>
        <a:p>
          <a:pPr algn="l">
            <a:lnSpc>
              <a:spcPts val="1230"/>
            </a:lnSpc>
          </a:pPr>
          <a:r>
            <a:rPr kumimoji="1" lang="ja-JP" altLang="en-US" sz="1050">
              <a:solidFill>
                <a:srgbClr val="FF0000"/>
              </a:solidFill>
            </a:rPr>
            <a:t>・</a:t>
          </a:r>
          <a:r>
            <a:rPr kumimoji="1" lang="en-US" altLang="ja-JP" sz="1050">
              <a:solidFill>
                <a:srgbClr val="FF0000"/>
              </a:solidFill>
            </a:rPr>
            <a:t>(</a:t>
          </a:r>
          <a:r>
            <a:rPr kumimoji="1" lang="ja-JP" altLang="en-US" sz="1050">
              <a:solidFill>
                <a:srgbClr val="FF0000"/>
              </a:solidFill>
            </a:rPr>
            <a:t>　</a:t>
          </a:r>
          <a:r>
            <a:rPr kumimoji="1" lang="en-US" altLang="ja-JP" sz="1050">
              <a:solidFill>
                <a:srgbClr val="FF0000"/>
              </a:solidFill>
            </a:rPr>
            <a:t>)</a:t>
          </a:r>
          <a:r>
            <a:rPr kumimoji="1" lang="ja-JP" altLang="en-US" sz="1050">
              <a:solidFill>
                <a:srgbClr val="FF0000"/>
              </a:solidFill>
            </a:rPr>
            <a:t>の部分は、例の様に入力</a:t>
          </a:r>
          <a:endParaRPr kumimoji="1" lang="en-US" altLang="ja-JP" sz="1050">
            <a:solidFill>
              <a:srgbClr val="FF0000"/>
            </a:solidFill>
          </a:endParaRPr>
        </a:p>
      </xdr:txBody>
    </xdr:sp>
    <xdr:clientData/>
  </xdr:oneCellAnchor>
  <xdr:twoCellAnchor>
    <xdr:from>
      <xdr:col>39</xdr:col>
      <xdr:colOff>39158</xdr:colOff>
      <xdr:row>71</xdr:row>
      <xdr:rowOff>47626</xdr:rowOff>
    </xdr:from>
    <xdr:to>
      <xdr:col>42</xdr:col>
      <xdr:colOff>239183</xdr:colOff>
      <xdr:row>74</xdr:row>
      <xdr:rowOff>110066</xdr:rowOff>
    </xdr:to>
    <xdr:sp macro="" textlink="">
      <xdr:nvSpPr>
        <xdr:cNvPr id="20" name="大かっこ 19">
          <a:extLst>
            <a:ext uri="{FF2B5EF4-FFF2-40B4-BE49-F238E27FC236}">
              <a16:creationId xmlns:a16="http://schemas.microsoft.com/office/drawing/2014/main" id="{6F09D229-22BC-469E-9934-BA9271FA637C}"/>
            </a:ext>
          </a:extLst>
        </xdr:cNvPr>
        <xdr:cNvSpPr/>
      </xdr:nvSpPr>
      <xdr:spPr>
        <a:xfrm>
          <a:off x="12421658" y="13236364"/>
          <a:ext cx="963930" cy="630130"/>
        </a:xfrm>
        <a:prstGeom prst="bracketPair">
          <a:avLst/>
        </a:prstGeom>
        <a:ln w="635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22762</xdr:colOff>
      <xdr:row>70</xdr:row>
      <xdr:rowOff>174394</xdr:rowOff>
    </xdr:from>
    <xdr:ext cx="3583191" cy="1461665"/>
    <xdr:sp macro="" textlink="">
      <xdr:nvSpPr>
        <xdr:cNvPr id="18" name="吹き出し: 折線 17">
          <a:extLst>
            <a:ext uri="{FF2B5EF4-FFF2-40B4-BE49-F238E27FC236}">
              <a16:creationId xmlns:a16="http://schemas.microsoft.com/office/drawing/2014/main" id="{CC4124C0-3096-07C5-3E30-7C6D1DC2ADCF}"/>
            </a:ext>
          </a:extLst>
        </xdr:cNvPr>
        <xdr:cNvSpPr/>
      </xdr:nvSpPr>
      <xdr:spPr>
        <a:xfrm>
          <a:off x="9536556" y="14831688"/>
          <a:ext cx="3583191" cy="1461665"/>
        </a:xfrm>
        <a:prstGeom prst="borderCallout2">
          <a:avLst>
            <a:gd name="adj1" fmla="val 47641"/>
            <a:gd name="adj2" fmla="val 134"/>
            <a:gd name="adj3" fmla="val 38566"/>
            <a:gd name="adj4" fmla="val -8626"/>
            <a:gd name="adj5" fmla="val 13895"/>
            <a:gd name="adj6" fmla="val -21546"/>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en-US" altLang="ja-JP" sz="1050">
              <a:solidFill>
                <a:srgbClr val="FF0000"/>
              </a:solidFill>
            </a:rPr>
            <a:t>【</a:t>
          </a:r>
          <a:r>
            <a:rPr kumimoji="1" lang="ja-JP" altLang="en-US" sz="1050">
              <a:solidFill>
                <a:srgbClr val="FF0000"/>
              </a:solidFill>
            </a:rPr>
            <a:t>手当等を数か月毎にまとめて支給する場合</a:t>
          </a:r>
          <a:r>
            <a:rPr kumimoji="1" lang="en-US" altLang="ja-JP" sz="1050">
              <a:solidFill>
                <a:srgbClr val="FF0000"/>
              </a:solidFill>
            </a:rPr>
            <a:t>】</a:t>
          </a:r>
        </a:p>
        <a:p>
          <a:pPr algn="l">
            <a:lnSpc>
              <a:spcPts val="1230"/>
            </a:lnSpc>
          </a:pPr>
          <a:r>
            <a:rPr kumimoji="1" lang="ja-JP" altLang="en-US" sz="1050">
              <a:solidFill>
                <a:srgbClr val="FF0000"/>
              </a:solidFill>
            </a:rPr>
            <a:t>例：支援月額</a:t>
          </a:r>
          <a:r>
            <a:rPr kumimoji="1" lang="en-US" altLang="ja-JP" sz="1050">
              <a:solidFill>
                <a:srgbClr val="FF0000"/>
              </a:solidFill>
            </a:rPr>
            <a:t>10,000</a:t>
          </a:r>
          <a:r>
            <a:rPr kumimoji="1" lang="ja-JP" altLang="en-US" sz="1050">
              <a:solidFill>
                <a:srgbClr val="FF0000"/>
              </a:solidFill>
            </a:rPr>
            <a:t>円を、以下のとおり</a:t>
          </a:r>
          <a:r>
            <a:rPr kumimoji="1" lang="en-US" altLang="ja-JP" sz="1050">
              <a:solidFill>
                <a:srgbClr val="FF0000"/>
              </a:solidFill>
            </a:rPr>
            <a:t>6</a:t>
          </a:r>
          <a:r>
            <a:rPr kumimoji="1" lang="ja-JP" altLang="en-US" sz="1050">
              <a:solidFill>
                <a:srgbClr val="FF0000"/>
              </a:solidFill>
            </a:rPr>
            <a:t>か月分まとめて</a:t>
          </a:r>
          <a:endParaRPr kumimoji="1" lang="en-US" altLang="ja-JP" sz="1050">
            <a:solidFill>
              <a:srgbClr val="FF0000"/>
            </a:solidFill>
          </a:endParaRPr>
        </a:p>
        <a:p>
          <a:pPr algn="l">
            <a:lnSpc>
              <a:spcPts val="1230"/>
            </a:lnSpc>
          </a:pPr>
          <a:r>
            <a:rPr kumimoji="1" lang="ja-JP" altLang="en-US" sz="1050">
              <a:solidFill>
                <a:srgbClr val="FF0000"/>
              </a:solidFill>
            </a:rPr>
            <a:t>　　年</a:t>
          </a:r>
          <a:r>
            <a:rPr kumimoji="1" lang="en-US" altLang="ja-JP" sz="1050">
              <a:solidFill>
                <a:srgbClr val="FF0000"/>
              </a:solidFill>
            </a:rPr>
            <a:t>2</a:t>
          </a:r>
          <a:r>
            <a:rPr kumimoji="1" lang="ja-JP" altLang="en-US" sz="1050">
              <a:solidFill>
                <a:srgbClr val="FF0000"/>
              </a:solidFill>
            </a:rPr>
            <a:t>回支給する場合</a:t>
          </a:r>
          <a:endParaRPr kumimoji="1" lang="en-US" altLang="ja-JP" sz="1050">
            <a:solidFill>
              <a:srgbClr val="FF0000"/>
            </a:solidFill>
          </a:endParaRPr>
        </a:p>
        <a:p>
          <a:pPr algn="l">
            <a:lnSpc>
              <a:spcPts val="1230"/>
            </a:lnSpc>
          </a:pPr>
          <a:r>
            <a:rPr kumimoji="1" lang="ja-JP" altLang="en-US" sz="1050">
              <a:solidFill>
                <a:srgbClr val="FF0000"/>
              </a:solidFill>
            </a:rPr>
            <a:t>　　　</a:t>
          </a:r>
          <a:r>
            <a:rPr kumimoji="1" lang="en-US" altLang="ja-JP" sz="1050">
              <a:solidFill>
                <a:srgbClr val="FF0000"/>
              </a:solidFill>
            </a:rPr>
            <a:t>4</a:t>
          </a:r>
          <a:r>
            <a:rPr kumimoji="1" lang="ja-JP" altLang="en-US" sz="1050">
              <a:solidFill>
                <a:srgbClr val="FF0000"/>
              </a:solidFill>
            </a:rPr>
            <a:t>～</a:t>
          </a:r>
          <a:r>
            <a:rPr kumimoji="1" lang="en-US" altLang="ja-JP" sz="1050">
              <a:solidFill>
                <a:srgbClr val="FF0000"/>
              </a:solidFill>
            </a:rPr>
            <a:t>9</a:t>
          </a:r>
          <a:r>
            <a:rPr kumimoji="1" lang="ja-JP" altLang="en-US" sz="1050">
              <a:solidFill>
                <a:srgbClr val="FF0000"/>
              </a:solidFill>
            </a:rPr>
            <a:t>月返還分</a:t>
          </a:r>
          <a:r>
            <a:rPr kumimoji="1" lang="en-US" altLang="ja-JP" sz="1050">
              <a:solidFill>
                <a:srgbClr val="FF0000"/>
              </a:solidFill>
            </a:rPr>
            <a:t>60,000</a:t>
          </a:r>
          <a:r>
            <a:rPr kumimoji="1" lang="ja-JP" altLang="en-US" sz="1050">
              <a:solidFill>
                <a:srgbClr val="FF0000"/>
              </a:solidFill>
            </a:rPr>
            <a:t>円を</a:t>
          </a:r>
          <a:r>
            <a:rPr kumimoji="1" lang="en-US" altLang="ja-JP" sz="1050">
              <a:solidFill>
                <a:srgbClr val="FF0000"/>
              </a:solidFill>
            </a:rPr>
            <a:t>9</a:t>
          </a:r>
          <a:r>
            <a:rPr kumimoji="1" lang="ja-JP" altLang="en-US" sz="1050">
              <a:solidFill>
                <a:srgbClr val="FF0000"/>
              </a:solidFill>
            </a:rPr>
            <a:t>月支給</a:t>
          </a:r>
          <a:endParaRPr kumimoji="1" lang="en-US" altLang="ja-JP" sz="1050">
            <a:solidFill>
              <a:srgbClr val="FF0000"/>
            </a:solidFill>
          </a:endParaRPr>
        </a:p>
        <a:p>
          <a:pPr algn="l">
            <a:lnSpc>
              <a:spcPts val="1230"/>
            </a:lnSpc>
          </a:pPr>
          <a:r>
            <a:rPr kumimoji="1" lang="ja-JP" altLang="en-US" sz="1050">
              <a:solidFill>
                <a:srgbClr val="FF0000"/>
              </a:solidFill>
            </a:rPr>
            <a:t>　</a:t>
          </a:r>
          <a:r>
            <a:rPr kumimoji="1" lang="ja-JP" altLang="en-US" sz="1050" baseline="0">
              <a:solidFill>
                <a:srgbClr val="FF0000"/>
              </a:solidFill>
            </a:rPr>
            <a:t> 　</a:t>
          </a:r>
          <a:r>
            <a:rPr kumimoji="1" lang="en-US" altLang="ja-JP" sz="1050">
              <a:solidFill>
                <a:srgbClr val="FF0000"/>
              </a:solidFill>
            </a:rPr>
            <a:t>10</a:t>
          </a:r>
          <a:r>
            <a:rPr kumimoji="1" lang="ja-JP" altLang="en-US" sz="1050">
              <a:solidFill>
                <a:srgbClr val="FF0000"/>
              </a:solidFill>
            </a:rPr>
            <a:t>～</a:t>
          </a:r>
          <a:r>
            <a:rPr kumimoji="1" lang="en-US" altLang="ja-JP" sz="1050">
              <a:solidFill>
                <a:srgbClr val="FF0000"/>
              </a:solidFill>
            </a:rPr>
            <a:t>3</a:t>
          </a:r>
          <a:r>
            <a:rPr kumimoji="1" lang="ja-JP" altLang="en-US" sz="1050">
              <a:solidFill>
                <a:srgbClr val="FF0000"/>
              </a:solidFill>
            </a:rPr>
            <a:t>月返還分</a:t>
          </a:r>
          <a:r>
            <a:rPr kumimoji="1" lang="en-US" altLang="ja-JP" sz="1050">
              <a:solidFill>
                <a:srgbClr val="FF0000"/>
              </a:solidFill>
            </a:rPr>
            <a:t>60,000</a:t>
          </a:r>
          <a:r>
            <a:rPr kumimoji="1" lang="ja-JP" altLang="en-US" sz="1050">
              <a:solidFill>
                <a:srgbClr val="FF0000"/>
              </a:solidFill>
            </a:rPr>
            <a:t>円を</a:t>
          </a:r>
          <a:r>
            <a:rPr kumimoji="1" lang="en-US" altLang="ja-JP" sz="1050">
              <a:solidFill>
                <a:srgbClr val="FF0000"/>
              </a:solidFill>
            </a:rPr>
            <a:t>3</a:t>
          </a:r>
          <a:r>
            <a:rPr kumimoji="1" lang="ja-JP" altLang="en-US" sz="1050">
              <a:solidFill>
                <a:srgbClr val="FF0000"/>
              </a:solidFill>
            </a:rPr>
            <a:t>月に支給</a:t>
          </a:r>
          <a:endParaRPr kumimoji="1" lang="en-US" altLang="ja-JP" sz="1050">
            <a:solidFill>
              <a:srgbClr val="FF0000"/>
            </a:solidFill>
          </a:endParaRPr>
        </a:p>
        <a:p>
          <a:pPr algn="l">
            <a:lnSpc>
              <a:spcPts val="1230"/>
            </a:lnSpc>
          </a:pPr>
          <a:endParaRPr kumimoji="1" lang="en-US" altLang="ja-JP" sz="1050">
            <a:solidFill>
              <a:srgbClr val="FF0000"/>
            </a:solidFill>
          </a:endParaRPr>
        </a:p>
        <a:p>
          <a:pPr algn="l">
            <a:lnSpc>
              <a:spcPts val="1230"/>
            </a:lnSpc>
          </a:pPr>
          <a:r>
            <a:rPr kumimoji="1" lang="ja-JP" altLang="en-US" sz="1050">
              <a:solidFill>
                <a:srgbClr val="FF0000"/>
              </a:solidFill>
            </a:rPr>
            <a:t>・</a:t>
          </a:r>
          <a:r>
            <a:rPr kumimoji="1" lang="en-US" altLang="ja-JP" sz="1050">
              <a:solidFill>
                <a:srgbClr val="FF0000"/>
              </a:solidFill>
            </a:rPr>
            <a:t>(  )</a:t>
          </a:r>
          <a:r>
            <a:rPr kumimoji="1" lang="ja-JP" altLang="en-US" sz="1050">
              <a:solidFill>
                <a:srgbClr val="FF0000"/>
              </a:solidFill>
            </a:rPr>
            <a:t>の部分は、</a:t>
          </a:r>
          <a:r>
            <a:rPr kumimoji="1" lang="en-US" altLang="ja-JP" sz="1050">
              <a:solidFill>
                <a:srgbClr val="FF0000"/>
              </a:solidFill>
            </a:rPr>
            <a:t>(60,000</a:t>
          </a:r>
          <a:r>
            <a:rPr kumimoji="1" lang="ja-JP" altLang="en-US" sz="1050">
              <a:solidFill>
                <a:srgbClr val="FF0000"/>
              </a:solidFill>
            </a:rPr>
            <a:t>円</a:t>
          </a:r>
          <a:r>
            <a:rPr kumimoji="1" lang="en-US" altLang="ja-JP" sz="1050">
              <a:solidFill>
                <a:srgbClr val="FF0000"/>
              </a:solidFill>
            </a:rPr>
            <a:t>×2</a:t>
          </a:r>
          <a:r>
            <a:rPr kumimoji="1" lang="ja-JP" altLang="en-US" sz="1050">
              <a:solidFill>
                <a:srgbClr val="FF0000"/>
              </a:solidFill>
            </a:rPr>
            <a:t>回</a:t>
          </a:r>
          <a:r>
            <a:rPr kumimoji="1" lang="en-US" altLang="ja-JP" sz="1050">
              <a:solidFill>
                <a:srgbClr val="FF0000"/>
              </a:solidFill>
            </a:rPr>
            <a:t>)</a:t>
          </a:r>
          <a:r>
            <a:rPr kumimoji="1" lang="ja-JP" altLang="en-US" sz="1050">
              <a:solidFill>
                <a:srgbClr val="FF0000"/>
              </a:solidFill>
            </a:rPr>
            <a:t>と記載</a:t>
          </a:r>
          <a:endParaRPr kumimoji="1" lang="en-US" altLang="ja-JP" sz="1050">
            <a:solidFill>
              <a:srgbClr val="FF0000"/>
            </a:solidFill>
          </a:endParaRPr>
        </a:p>
        <a:p>
          <a:pPr algn="l">
            <a:lnSpc>
              <a:spcPts val="1230"/>
            </a:lnSpc>
          </a:pPr>
          <a:r>
            <a:rPr kumimoji="1" lang="ja-JP" altLang="en-US" sz="1050">
              <a:solidFill>
                <a:srgbClr val="FF0000"/>
              </a:solidFill>
            </a:rPr>
            <a:t>・年間支給額の合計は、直接入力</a:t>
          </a:r>
          <a:endParaRPr kumimoji="1" lang="en-US" altLang="ja-JP" sz="1050">
            <a:solidFill>
              <a:srgbClr val="FF0000"/>
            </a:solidFill>
          </a:endParaRPr>
        </a:p>
      </xdr:txBody>
    </xdr:sp>
    <xdr:clientData/>
  </xdr:oneCellAnchor>
  <xdr:oneCellAnchor>
    <xdr:from>
      <xdr:col>1</xdr:col>
      <xdr:colOff>250190</xdr:colOff>
      <xdr:row>69</xdr:row>
      <xdr:rowOff>149013</xdr:rowOff>
    </xdr:from>
    <xdr:ext cx="1226130" cy="566844"/>
    <xdr:sp macro="" textlink="">
      <xdr:nvSpPr>
        <xdr:cNvPr id="21" name="吹き出し: 折線 20">
          <a:extLst>
            <a:ext uri="{FF2B5EF4-FFF2-40B4-BE49-F238E27FC236}">
              <a16:creationId xmlns:a16="http://schemas.microsoft.com/office/drawing/2014/main" id="{357B797B-AE86-4112-A391-36B677B3DBDE}"/>
            </a:ext>
          </a:extLst>
        </xdr:cNvPr>
        <xdr:cNvSpPr/>
      </xdr:nvSpPr>
      <xdr:spPr>
        <a:xfrm>
          <a:off x="504190" y="14510596"/>
          <a:ext cx="1226130" cy="566844"/>
        </a:xfrm>
        <a:prstGeom prst="borderCallout2">
          <a:avLst>
            <a:gd name="adj1" fmla="val 58750"/>
            <a:gd name="adj2" fmla="val 1161"/>
            <a:gd name="adj3" fmla="val -29698"/>
            <a:gd name="adj4" fmla="val -8900"/>
            <a:gd name="adj5" fmla="val -104003"/>
            <a:gd name="adj6" fmla="val 61589"/>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72000" tIns="36000" rIns="36000" bIns="36000" numCol="1" spcCol="0" rtlCol="0" fromWordArt="0" anchor="ctr" anchorCtr="0" forceAA="0" compatLnSpc="1">
          <a:prstTxWarp prst="textNoShape">
            <a:avLst/>
          </a:prstTxWarp>
          <a:noAutofit/>
        </a:bodyPr>
        <a:lstStyle/>
        <a:p>
          <a:pPr algn="l">
            <a:lnSpc>
              <a:spcPts val="1230"/>
            </a:lnSpc>
          </a:pPr>
          <a:r>
            <a:rPr kumimoji="1" lang="ja-JP" altLang="en-US" sz="1050">
              <a:solidFill>
                <a:srgbClr val="FF0000"/>
              </a:solidFill>
            </a:rPr>
            <a:t>前年度からの継続申請の場合は、</a:t>
          </a:r>
          <a:endParaRPr kumimoji="1" lang="en-US" altLang="ja-JP" sz="1050">
            <a:solidFill>
              <a:srgbClr val="FF0000"/>
            </a:solidFill>
          </a:endParaRPr>
        </a:p>
        <a:p>
          <a:pPr algn="l">
            <a:lnSpc>
              <a:spcPts val="1230"/>
            </a:lnSpc>
          </a:pPr>
          <a:r>
            <a:rPr kumimoji="1" lang="ja-JP" altLang="en-US" sz="1050">
              <a:solidFill>
                <a:srgbClr val="FF0000"/>
              </a:solidFill>
            </a:rPr>
            <a:t>☑をつける</a:t>
          </a:r>
        </a:p>
      </xdr:txBody>
    </xdr:sp>
    <xdr:clientData/>
  </xdr:oneCellAnchor>
  <xdr:twoCellAnchor editAs="oneCell">
    <xdr:from>
      <xdr:col>28</xdr:col>
      <xdr:colOff>93458</xdr:colOff>
      <xdr:row>37</xdr:row>
      <xdr:rowOff>29807</xdr:rowOff>
    </xdr:from>
    <xdr:to>
      <xdr:col>43</xdr:col>
      <xdr:colOff>692673</xdr:colOff>
      <xdr:row>38</xdr:row>
      <xdr:rowOff>67235</xdr:rowOff>
    </xdr:to>
    <xdr:pic>
      <xdr:nvPicPr>
        <xdr:cNvPr id="22" name="図 21">
          <a:extLst>
            <a:ext uri="{FF2B5EF4-FFF2-40B4-BE49-F238E27FC236}">
              <a16:creationId xmlns:a16="http://schemas.microsoft.com/office/drawing/2014/main" id="{03D3CCD6-0D93-4A62-B087-C07D6E7CD3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3693" y="8378189"/>
          <a:ext cx="5193627" cy="227928"/>
        </a:xfrm>
        <a:prstGeom prst="rect">
          <a:avLst/>
        </a:prstGeom>
        <a:noFill/>
        <a:ln>
          <a:solidFill>
            <a:srgbClr val="FF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2C06-7FEA-4526-9C71-98CB58FD0005}">
  <sheetPr>
    <tabColor rgb="FFFF0000"/>
    <pageSetUpPr fitToPage="1"/>
  </sheetPr>
  <dimension ref="A1:AU92"/>
  <sheetViews>
    <sheetView tabSelected="1" view="pageBreakPreview" zoomScaleNormal="100" zoomScaleSheetLayoutView="100" workbookViewId="0">
      <selection activeCell="B2" sqref="B2"/>
    </sheetView>
  </sheetViews>
  <sheetFormatPr defaultColWidth="8.88671875" defaultRowHeight="13.2" x14ac:dyDescent="0.2"/>
  <cols>
    <col min="1" max="1" width="3.77734375" style="4" customWidth="1"/>
    <col min="2" max="2" width="5.77734375" style="4" customWidth="1"/>
    <col min="3" max="6" width="3.77734375" style="4" customWidth="1"/>
    <col min="7" max="8" width="3.21875" style="4" customWidth="1"/>
    <col min="9" max="9" width="2.109375" style="4" customWidth="1"/>
    <col min="10" max="11" width="3.21875" style="4" customWidth="1"/>
    <col min="12" max="12" width="8.88671875" style="4" customWidth="1"/>
    <col min="13" max="13" width="2.88671875" style="4" customWidth="1"/>
    <col min="14" max="14" width="5.88671875" style="4" customWidth="1"/>
    <col min="15" max="15" width="5.109375" style="4" customWidth="1"/>
    <col min="16" max="16" width="2.77734375" style="4" customWidth="1"/>
    <col min="17" max="17" width="3.77734375" style="4" customWidth="1"/>
    <col min="18" max="18" width="11.44140625" style="4" customWidth="1"/>
    <col min="19" max="19" width="3.77734375" style="4" customWidth="1"/>
    <col min="20" max="20" width="7.44140625" style="4" customWidth="1"/>
    <col min="21" max="21" width="2" style="4" customWidth="1"/>
    <col min="22" max="22" width="5.5546875" style="4" customWidth="1"/>
    <col min="23" max="23" width="7.21875" style="4" customWidth="1"/>
    <col min="24" max="25" width="5.5546875" style="4" customWidth="1"/>
    <col min="26" max="26" width="2.6640625" style="4" customWidth="1"/>
    <col min="27" max="28" width="5.5546875" style="4" customWidth="1"/>
    <col min="29" max="29" width="6.109375" style="4" customWidth="1"/>
    <col min="30" max="30" width="3.88671875" style="4" customWidth="1"/>
    <col min="31" max="31" width="1.44140625" style="4" customWidth="1"/>
    <col min="32" max="32" width="5.88671875" style="4" customWidth="1"/>
    <col min="33" max="33" width="2.33203125" style="4" customWidth="1"/>
    <col min="34" max="34" width="5.88671875" style="4" customWidth="1"/>
    <col min="35" max="35" width="4.33203125" style="4" customWidth="1"/>
    <col min="36" max="36" width="2.6640625" style="4" customWidth="1"/>
    <col min="37" max="37" width="4.77734375" style="4" customWidth="1"/>
    <col min="38" max="38" width="4.88671875" style="4" customWidth="1"/>
    <col min="39" max="39" width="4.44140625" style="4" customWidth="1"/>
    <col min="40" max="43" width="3.77734375" style="4" customWidth="1"/>
    <col min="44" max="44" width="13" style="4" customWidth="1"/>
    <col min="45" max="45" width="3.77734375" style="4" customWidth="1"/>
    <col min="46" max="46" width="10.77734375" style="4" hidden="1" customWidth="1"/>
    <col min="47" max="47" width="9.77734375" style="4" customWidth="1"/>
    <col min="48" max="16384" width="8.88671875" style="1"/>
  </cols>
  <sheetData>
    <row r="1" spans="1:46" ht="9"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f>EDATE(M38,1)</f>
        <v>31</v>
      </c>
    </row>
    <row r="2" spans="1:46" ht="16.2" x14ac:dyDescent="0.2">
      <c r="A2" s="2"/>
      <c r="B2" s="5" t="s">
        <v>77</v>
      </c>
      <c r="C2" s="2"/>
      <c r="D2" s="5" t="s">
        <v>80</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6" ht="16.2" x14ac:dyDescent="0.2">
      <c r="A3" s="2"/>
      <c r="B3" s="5"/>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1:46" ht="20.25" customHeight="1" x14ac:dyDescent="0.2">
      <c r="A4" s="2"/>
      <c r="B4" s="114" t="s">
        <v>74</v>
      </c>
      <c r="C4" s="123"/>
      <c r="D4" s="2" t="s">
        <v>75</v>
      </c>
      <c r="E4" s="2"/>
      <c r="G4" s="2"/>
      <c r="H4" s="2"/>
      <c r="I4" s="2"/>
      <c r="J4" s="2"/>
      <c r="K4" s="2"/>
      <c r="L4" s="2"/>
      <c r="M4" s="124"/>
      <c r="N4" s="2" t="s">
        <v>100</v>
      </c>
      <c r="O4" s="2"/>
      <c r="P4" s="2"/>
      <c r="Q4" s="125"/>
      <c r="R4" s="2" t="s">
        <v>73</v>
      </c>
      <c r="S4" s="2"/>
      <c r="T4" s="2"/>
      <c r="U4" s="2"/>
      <c r="V4" s="2"/>
      <c r="W4" s="2"/>
      <c r="X4" s="2"/>
      <c r="Y4" s="2"/>
      <c r="Z4" s="2"/>
      <c r="AA4" s="2"/>
      <c r="AB4" s="2"/>
      <c r="AC4" s="2"/>
      <c r="AD4" s="2"/>
      <c r="AE4" s="2"/>
      <c r="AF4" s="2"/>
      <c r="AG4" s="2"/>
      <c r="AH4" s="2"/>
      <c r="AI4" s="113"/>
      <c r="AJ4" s="113"/>
      <c r="AK4" s="113"/>
      <c r="AL4" s="113"/>
      <c r="AM4" s="113"/>
      <c r="AN4" s="113"/>
      <c r="AO4" s="113"/>
      <c r="AP4" s="113"/>
      <c r="AQ4" s="113"/>
      <c r="AR4" s="2"/>
      <c r="AS4" s="2"/>
    </row>
    <row r="5" spans="1:46" ht="16.2" customHeight="1" x14ac:dyDescent="0.2">
      <c r="A5" s="2"/>
      <c r="B5" s="80"/>
      <c r="C5" s="81"/>
      <c r="D5" s="81"/>
      <c r="E5" s="81"/>
      <c r="F5" s="81"/>
      <c r="G5" s="81"/>
      <c r="H5" s="81"/>
      <c r="I5" s="81"/>
      <c r="J5" s="81"/>
      <c r="K5" s="81"/>
      <c r="L5" s="81"/>
      <c r="M5" s="82"/>
      <c r="N5" s="210"/>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2"/>
      <c r="AR5" s="2"/>
      <c r="AS5" s="2"/>
    </row>
    <row r="6" spans="1:46" ht="22.5" customHeight="1" x14ac:dyDescent="0.2">
      <c r="A6" s="2"/>
      <c r="B6" s="83"/>
      <c r="C6" s="84"/>
      <c r="D6" s="325" t="s">
        <v>34</v>
      </c>
      <c r="E6" s="325"/>
      <c r="F6" s="325"/>
      <c r="G6" s="325"/>
      <c r="H6" s="325"/>
      <c r="I6" s="325"/>
      <c r="J6" s="325"/>
      <c r="K6" s="325"/>
      <c r="L6" s="325"/>
      <c r="M6" s="85"/>
      <c r="N6" s="213"/>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5"/>
      <c r="AR6" s="2"/>
      <c r="AS6" s="2"/>
    </row>
    <row r="7" spans="1:46" ht="21" customHeight="1" x14ac:dyDescent="0.2">
      <c r="A7" s="2"/>
      <c r="B7" s="86"/>
      <c r="C7" s="87"/>
      <c r="D7" s="88"/>
      <c r="E7" s="88"/>
      <c r="F7" s="88"/>
      <c r="G7" s="88"/>
      <c r="H7" s="88"/>
      <c r="I7" s="88"/>
      <c r="J7" s="88"/>
      <c r="K7" s="88"/>
      <c r="L7" s="88"/>
      <c r="M7" s="87"/>
      <c r="N7" s="216"/>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
      <c r="AS7" s="2"/>
      <c r="AT7" s="2"/>
    </row>
    <row r="8" spans="1:46" ht="7.5" customHeight="1" x14ac:dyDescent="0.2">
      <c r="A8" s="2"/>
      <c r="B8" s="80"/>
      <c r="C8" s="81"/>
      <c r="D8" s="81"/>
      <c r="E8" s="81"/>
      <c r="F8" s="81"/>
      <c r="G8" s="81"/>
      <c r="H8" s="81"/>
      <c r="I8" s="81"/>
      <c r="J8" s="81"/>
      <c r="K8" s="81"/>
      <c r="L8" s="81"/>
      <c r="M8" s="82"/>
      <c r="N8" s="11"/>
      <c r="O8" s="10"/>
      <c r="P8" s="10"/>
      <c r="Q8" s="10"/>
      <c r="R8" s="10"/>
      <c r="S8" s="10"/>
      <c r="T8" s="10"/>
      <c r="U8" s="10"/>
      <c r="V8" s="10"/>
      <c r="W8" s="10"/>
      <c r="X8" s="10"/>
      <c r="Y8" s="10"/>
      <c r="Z8" s="10"/>
      <c r="AA8" s="10"/>
      <c r="AB8" s="10"/>
      <c r="AC8" s="10"/>
      <c r="AD8" s="10"/>
      <c r="AE8" s="10"/>
      <c r="AF8" s="10"/>
      <c r="AG8" s="10"/>
      <c r="AH8" s="10"/>
      <c r="AI8" s="12"/>
      <c r="AJ8" s="12"/>
      <c r="AK8" s="12"/>
      <c r="AL8" s="12"/>
      <c r="AM8" s="12"/>
      <c r="AN8" s="12"/>
      <c r="AO8" s="12"/>
      <c r="AP8" s="12"/>
      <c r="AQ8" s="13"/>
      <c r="AR8" s="2"/>
      <c r="AS8" s="2"/>
    </row>
    <row r="9" spans="1:46" ht="22.5" customHeight="1" x14ac:dyDescent="0.2">
      <c r="A9" s="2"/>
      <c r="B9" s="452">
        <v>1</v>
      </c>
      <c r="C9" s="439" t="s">
        <v>29</v>
      </c>
      <c r="D9" s="325" t="s">
        <v>27</v>
      </c>
      <c r="E9" s="325"/>
      <c r="F9" s="325"/>
      <c r="G9" s="325"/>
      <c r="H9" s="325"/>
      <c r="I9" s="325"/>
      <c r="J9" s="325"/>
      <c r="K9" s="325"/>
      <c r="L9" s="325"/>
      <c r="M9" s="85"/>
      <c r="N9" s="14"/>
      <c r="O9" s="22"/>
      <c r="P9" s="23" t="s">
        <v>18</v>
      </c>
      <c r="Q9" s="6"/>
      <c r="R9" s="6"/>
      <c r="S9" s="6"/>
      <c r="T9" s="6"/>
      <c r="U9" s="2"/>
      <c r="V9" s="23" t="s">
        <v>38</v>
      </c>
      <c r="W9" s="116"/>
      <c r="X9" s="23" t="s">
        <v>39</v>
      </c>
      <c r="Y9" s="23"/>
      <c r="Z9" s="23"/>
      <c r="AA9" s="23"/>
      <c r="AB9" s="257" t="s">
        <v>21</v>
      </c>
      <c r="AC9" s="258" t="s">
        <v>78</v>
      </c>
      <c r="AD9" s="258"/>
      <c r="AE9" s="258"/>
      <c r="AF9" s="258"/>
      <c r="AG9" s="258"/>
      <c r="AH9" s="258"/>
      <c r="AI9" s="258"/>
      <c r="AJ9" s="258"/>
      <c r="AK9" s="258"/>
      <c r="AL9" s="258"/>
      <c r="AM9" s="235" t="s">
        <v>22</v>
      </c>
      <c r="AN9" s="2"/>
      <c r="AO9" s="2"/>
      <c r="AP9" s="2"/>
      <c r="AQ9" s="24"/>
      <c r="AR9" s="2"/>
      <c r="AS9" s="2"/>
    </row>
    <row r="10" spans="1:46" ht="22.5" customHeight="1" x14ac:dyDescent="0.2">
      <c r="A10" s="2"/>
      <c r="B10" s="452"/>
      <c r="C10" s="440"/>
      <c r="D10" s="325"/>
      <c r="E10" s="325"/>
      <c r="F10" s="325"/>
      <c r="G10" s="325"/>
      <c r="H10" s="325"/>
      <c r="I10" s="325"/>
      <c r="J10" s="325"/>
      <c r="K10" s="325"/>
      <c r="L10" s="325"/>
      <c r="M10" s="89"/>
      <c r="N10" s="25"/>
      <c r="O10" s="26" t="s">
        <v>29</v>
      </c>
      <c r="P10" s="23" t="s">
        <v>20</v>
      </c>
      <c r="Q10" s="23"/>
      <c r="R10" s="116"/>
      <c r="S10" s="23" t="s">
        <v>19</v>
      </c>
      <c r="T10" s="6"/>
      <c r="U10" s="2"/>
      <c r="V10" s="117" t="s">
        <v>76</v>
      </c>
      <c r="W10" s="117"/>
      <c r="X10" s="117"/>
      <c r="Y10" s="115"/>
      <c r="Z10" s="115"/>
      <c r="AA10" s="5"/>
      <c r="AB10" s="257"/>
      <c r="AC10" s="258"/>
      <c r="AD10" s="258"/>
      <c r="AE10" s="258"/>
      <c r="AF10" s="258"/>
      <c r="AG10" s="258"/>
      <c r="AH10" s="258"/>
      <c r="AI10" s="258"/>
      <c r="AJ10" s="258"/>
      <c r="AK10" s="258"/>
      <c r="AL10" s="258"/>
      <c r="AM10" s="235"/>
      <c r="AN10" s="23" t="s">
        <v>15</v>
      </c>
      <c r="AO10" s="2"/>
      <c r="AP10" s="2"/>
      <c r="AQ10" s="24"/>
      <c r="AR10" s="2"/>
      <c r="AS10" s="2"/>
      <c r="AT10" s="2"/>
    </row>
    <row r="11" spans="1:46" ht="16.8" customHeight="1" x14ac:dyDescent="0.2">
      <c r="A11" s="2"/>
      <c r="B11" s="86"/>
      <c r="C11" s="87"/>
      <c r="D11" s="88"/>
      <c r="E11" s="88"/>
      <c r="F11" s="88"/>
      <c r="G11" s="88"/>
      <c r="H11" s="88"/>
      <c r="I11" s="88"/>
      <c r="J11" s="88"/>
      <c r="K11" s="88"/>
      <c r="L11" s="88"/>
      <c r="M11" s="87"/>
      <c r="N11" s="16"/>
      <c r="O11" s="19"/>
      <c r="P11" s="19"/>
      <c r="Q11" s="19"/>
      <c r="R11" s="19"/>
      <c r="S11" s="19"/>
      <c r="T11" s="19"/>
      <c r="U11" s="19"/>
      <c r="V11" s="19"/>
      <c r="W11" s="19"/>
      <c r="X11" s="20"/>
      <c r="Y11" s="20"/>
      <c r="Z11" s="17"/>
      <c r="AA11" s="17"/>
      <c r="AB11" s="329"/>
      <c r="AC11" s="330"/>
      <c r="AD11" s="330"/>
      <c r="AE11" s="330"/>
      <c r="AF11" s="330"/>
      <c r="AG11" s="330"/>
      <c r="AH11" s="330"/>
      <c r="AI11" s="330"/>
      <c r="AJ11" s="330"/>
      <c r="AK11" s="330"/>
      <c r="AL11" s="330"/>
      <c r="AM11" s="337"/>
      <c r="AN11" s="27"/>
      <c r="AO11" s="27"/>
      <c r="AP11" s="27"/>
      <c r="AQ11" s="28"/>
      <c r="AR11" s="2"/>
      <c r="AS11" s="2"/>
      <c r="AT11" s="2"/>
    </row>
    <row r="12" spans="1:46" ht="7.5" customHeight="1" x14ac:dyDescent="0.2">
      <c r="A12" s="2"/>
      <c r="B12" s="90"/>
      <c r="C12" s="89"/>
      <c r="D12" s="89"/>
      <c r="E12" s="89"/>
      <c r="F12" s="89"/>
      <c r="G12" s="89"/>
      <c r="H12" s="89"/>
      <c r="I12" s="89"/>
      <c r="J12" s="89"/>
      <c r="K12" s="89"/>
      <c r="L12" s="89"/>
      <c r="M12" s="89"/>
      <c r="N12" s="25"/>
      <c r="O12" s="29"/>
      <c r="P12" s="29"/>
      <c r="Q12" s="29"/>
      <c r="R12" s="29"/>
      <c r="S12" s="29"/>
      <c r="T12" s="29"/>
      <c r="U12" s="29"/>
      <c r="V12" s="29"/>
      <c r="W12" s="29"/>
      <c r="X12" s="2"/>
      <c r="Y12" s="2"/>
      <c r="Z12" s="5"/>
      <c r="AA12" s="5"/>
      <c r="AC12" s="5"/>
      <c r="AD12" s="5"/>
      <c r="AE12" s="5"/>
      <c r="AF12" s="5"/>
      <c r="AG12" s="5"/>
      <c r="AH12" s="5"/>
      <c r="AI12" s="5"/>
      <c r="AJ12" s="5"/>
      <c r="AK12" s="2"/>
      <c r="AL12" s="2"/>
      <c r="AM12" s="2"/>
      <c r="AN12" s="2"/>
      <c r="AO12" s="2"/>
      <c r="AP12" s="2"/>
      <c r="AQ12" s="24"/>
      <c r="AR12" s="2"/>
      <c r="AS12" s="2"/>
      <c r="AT12" s="2"/>
    </row>
    <row r="13" spans="1:46" ht="10.5" customHeight="1" x14ac:dyDescent="0.2">
      <c r="A13" s="2"/>
      <c r="B13" s="452">
        <v>2</v>
      </c>
      <c r="C13" s="439" t="s">
        <v>29</v>
      </c>
      <c r="D13" s="325" t="s">
        <v>16</v>
      </c>
      <c r="E13" s="325"/>
      <c r="F13" s="325"/>
      <c r="G13" s="325"/>
      <c r="H13" s="325"/>
      <c r="I13" s="325"/>
      <c r="J13" s="325"/>
      <c r="K13" s="325"/>
      <c r="L13" s="325"/>
      <c r="M13" s="89"/>
      <c r="N13" s="25"/>
      <c r="O13" s="29"/>
      <c r="P13" s="29"/>
      <c r="Q13" s="29"/>
      <c r="R13" s="29"/>
      <c r="S13" s="29"/>
      <c r="T13" s="29"/>
      <c r="U13" s="29"/>
      <c r="V13" s="29"/>
      <c r="W13" s="29"/>
      <c r="X13" s="2"/>
      <c r="Y13" s="2"/>
      <c r="Z13" s="5"/>
      <c r="AA13" s="5"/>
      <c r="AB13" s="257" t="s">
        <v>21</v>
      </c>
      <c r="AC13" s="258" t="s">
        <v>24</v>
      </c>
      <c r="AD13" s="258"/>
      <c r="AE13" s="258"/>
      <c r="AF13" s="258"/>
      <c r="AG13" s="258"/>
      <c r="AH13" s="258"/>
      <c r="AI13" s="258"/>
      <c r="AJ13" s="258"/>
      <c r="AK13" s="258"/>
      <c r="AL13" s="258"/>
      <c r="AM13" s="235" t="s">
        <v>22</v>
      </c>
      <c r="AN13" s="2"/>
      <c r="AO13" s="2"/>
      <c r="AP13" s="2"/>
      <c r="AQ13" s="24"/>
      <c r="AR13" s="2"/>
      <c r="AS13" s="2"/>
      <c r="AT13" s="2"/>
    </row>
    <row r="14" spans="1:46" ht="19.5" customHeight="1" x14ac:dyDescent="0.2">
      <c r="A14" s="2"/>
      <c r="B14" s="452"/>
      <c r="C14" s="442"/>
      <c r="D14" s="325"/>
      <c r="E14" s="325"/>
      <c r="F14" s="325"/>
      <c r="G14" s="325"/>
      <c r="H14" s="325"/>
      <c r="I14" s="325"/>
      <c r="J14" s="325"/>
      <c r="K14" s="325"/>
      <c r="L14" s="325"/>
      <c r="M14" s="89"/>
      <c r="N14" s="25"/>
      <c r="O14" s="30" t="s">
        <v>23</v>
      </c>
      <c r="P14" s="214"/>
      <c r="Q14" s="214"/>
      <c r="R14" s="23" t="s">
        <v>39</v>
      </c>
      <c r="S14" s="29"/>
      <c r="T14" s="118" t="s">
        <v>76</v>
      </c>
      <c r="U14" s="119"/>
      <c r="V14" s="119"/>
      <c r="W14" s="119"/>
      <c r="X14" s="120"/>
      <c r="Y14" s="2"/>
      <c r="Z14" s="5"/>
      <c r="AA14" s="5"/>
      <c r="AB14" s="257"/>
      <c r="AC14" s="258"/>
      <c r="AD14" s="258"/>
      <c r="AE14" s="258"/>
      <c r="AF14" s="258"/>
      <c r="AG14" s="258"/>
      <c r="AH14" s="258"/>
      <c r="AI14" s="258"/>
      <c r="AJ14" s="258"/>
      <c r="AK14" s="258"/>
      <c r="AL14" s="258"/>
      <c r="AM14" s="235"/>
      <c r="AN14" s="23" t="s">
        <v>15</v>
      </c>
      <c r="AO14" s="2"/>
      <c r="AP14" s="2"/>
      <c r="AQ14" s="24"/>
      <c r="AR14" s="2"/>
      <c r="AS14" s="2"/>
      <c r="AT14" s="2"/>
    </row>
    <row r="15" spans="1:46" ht="16.95" customHeight="1" x14ac:dyDescent="0.2">
      <c r="A15" s="2"/>
      <c r="B15" s="452"/>
      <c r="C15" s="440"/>
      <c r="D15" s="325"/>
      <c r="E15" s="325"/>
      <c r="F15" s="325"/>
      <c r="G15" s="325"/>
      <c r="H15" s="325"/>
      <c r="I15" s="325"/>
      <c r="J15" s="325"/>
      <c r="K15" s="325"/>
      <c r="L15" s="325"/>
      <c r="M15" s="89"/>
      <c r="N15" s="25"/>
      <c r="O15" s="23"/>
      <c r="P15" s="208"/>
      <c r="Q15" s="208"/>
      <c r="R15" s="23"/>
      <c r="S15" s="23"/>
      <c r="T15" s="23"/>
      <c r="U15" s="23"/>
      <c r="V15" s="23"/>
      <c r="W15" s="23"/>
      <c r="X15" s="23"/>
      <c r="Y15" s="23"/>
      <c r="Z15" s="23"/>
      <c r="AA15" s="23"/>
      <c r="AB15" s="257"/>
      <c r="AC15" s="258"/>
      <c r="AD15" s="258"/>
      <c r="AE15" s="258"/>
      <c r="AF15" s="258"/>
      <c r="AG15" s="258"/>
      <c r="AH15" s="258"/>
      <c r="AI15" s="258"/>
      <c r="AJ15" s="258"/>
      <c r="AK15" s="258"/>
      <c r="AL15" s="258"/>
      <c r="AM15" s="235"/>
      <c r="AN15" s="31"/>
      <c r="AO15" s="31"/>
      <c r="AP15" s="31"/>
      <c r="AQ15" s="15"/>
      <c r="AR15" s="2"/>
      <c r="AS15" s="7"/>
      <c r="AT15" s="7"/>
    </row>
    <row r="16" spans="1:46" ht="7.5" customHeight="1" x14ac:dyDescent="0.2">
      <c r="A16" s="2"/>
      <c r="B16" s="86"/>
      <c r="C16" s="87"/>
      <c r="D16" s="87"/>
      <c r="E16" s="87"/>
      <c r="F16" s="87"/>
      <c r="G16" s="87"/>
      <c r="H16" s="87"/>
      <c r="I16" s="87"/>
      <c r="J16" s="87"/>
      <c r="K16" s="87"/>
      <c r="L16" s="87"/>
      <c r="M16" s="87"/>
      <c r="N16" s="16"/>
      <c r="O16" s="32"/>
      <c r="P16" s="32"/>
      <c r="Q16" s="32"/>
      <c r="R16" s="32"/>
      <c r="S16" s="32"/>
      <c r="T16" s="32"/>
      <c r="U16" s="32"/>
      <c r="V16" s="32"/>
      <c r="W16" s="32"/>
      <c r="X16" s="32"/>
      <c r="Y16" s="32"/>
      <c r="Z16" s="32"/>
      <c r="AA16" s="32"/>
      <c r="AB16" s="32"/>
      <c r="AC16" s="32"/>
      <c r="AD16" s="32"/>
      <c r="AE16" s="32"/>
      <c r="AF16" s="32"/>
      <c r="AG16" s="32"/>
      <c r="AH16" s="32"/>
      <c r="AI16" s="32"/>
      <c r="AJ16" s="32"/>
      <c r="AK16" s="27"/>
      <c r="AL16" s="27"/>
      <c r="AM16" s="32"/>
      <c r="AN16" s="27"/>
      <c r="AO16" s="27"/>
      <c r="AP16" s="27"/>
      <c r="AQ16" s="28"/>
      <c r="AR16" s="2"/>
      <c r="AS16" s="7"/>
      <c r="AT16" s="7"/>
    </row>
    <row r="17" spans="1:46" ht="7.5" customHeight="1" x14ac:dyDescent="0.2">
      <c r="A17" s="2"/>
      <c r="B17" s="90"/>
      <c r="C17" s="89"/>
      <c r="D17" s="89"/>
      <c r="E17" s="89"/>
      <c r="F17" s="89"/>
      <c r="G17" s="89"/>
      <c r="H17" s="89"/>
      <c r="I17" s="89"/>
      <c r="J17" s="89"/>
      <c r="K17" s="89"/>
      <c r="L17" s="89"/>
      <c r="M17" s="89"/>
      <c r="N17" s="25"/>
      <c r="O17" s="23"/>
      <c r="P17" s="23"/>
      <c r="Q17" s="23"/>
      <c r="R17" s="23"/>
      <c r="S17" s="23"/>
      <c r="T17" s="23"/>
      <c r="U17" s="23"/>
      <c r="V17" s="23"/>
      <c r="W17" s="23"/>
      <c r="X17" s="23"/>
      <c r="Y17" s="23"/>
      <c r="Z17" s="23"/>
      <c r="AA17" s="23"/>
      <c r="AB17" s="23"/>
      <c r="AC17" s="23"/>
      <c r="AD17" s="23"/>
      <c r="AE17" s="23"/>
      <c r="AF17" s="23"/>
      <c r="AG17" s="23"/>
      <c r="AH17" s="23"/>
      <c r="AI17" s="23"/>
      <c r="AJ17" s="23"/>
      <c r="AK17" s="31"/>
      <c r="AL17" s="31"/>
      <c r="AM17" s="23"/>
      <c r="AN17" s="31"/>
      <c r="AO17" s="31"/>
      <c r="AP17" s="31"/>
      <c r="AQ17" s="15"/>
      <c r="AR17" s="2"/>
      <c r="AS17" s="7"/>
      <c r="AT17" s="7"/>
    </row>
    <row r="18" spans="1:46" ht="10.5" customHeight="1" x14ac:dyDescent="0.2">
      <c r="A18" s="2"/>
      <c r="B18" s="452">
        <v>3</v>
      </c>
      <c r="C18" s="439" t="s">
        <v>29</v>
      </c>
      <c r="D18" s="325" t="s">
        <v>30</v>
      </c>
      <c r="E18" s="325"/>
      <c r="F18" s="325"/>
      <c r="G18" s="325"/>
      <c r="H18" s="325"/>
      <c r="I18" s="325"/>
      <c r="J18" s="325"/>
      <c r="K18" s="325"/>
      <c r="L18" s="325"/>
      <c r="M18" s="89"/>
      <c r="N18" s="25"/>
      <c r="O18" s="29"/>
      <c r="P18" s="29"/>
      <c r="Q18" s="29"/>
      <c r="R18" s="29"/>
      <c r="S18" s="29"/>
      <c r="T18" s="29"/>
      <c r="U18" s="29"/>
      <c r="V18" s="29"/>
      <c r="W18" s="29"/>
      <c r="X18" s="2"/>
      <c r="Y18" s="2"/>
      <c r="Z18" s="5"/>
      <c r="AA18" s="5"/>
      <c r="AB18" s="257" t="s">
        <v>21</v>
      </c>
      <c r="AC18" s="258" t="s">
        <v>25</v>
      </c>
      <c r="AD18" s="258"/>
      <c r="AE18" s="258"/>
      <c r="AF18" s="258"/>
      <c r="AG18" s="258"/>
      <c r="AH18" s="258"/>
      <c r="AI18" s="258"/>
      <c r="AJ18" s="258"/>
      <c r="AK18" s="258"/>
      <c r="AL18" s="258"/>
      <c r="AM18" s="235" t="s">
        <v>22</v>
      </c>
      <c r="AN18" s="2"/>
      <c r="AO18" s="2"/>
      <c r="AP18" s="2"/>
      <c r="AQ18" s="24"/>
      <c r="AR18" s="2"/>
      <c r="AS18" s="2"/>
      <c r="AT18" s="2"/>
    </row>
    <row r="19" spans="1:46" ht="19.5" customHeight="1" x14ac:dyDescent="0.2">
      <c r="A19" s="2"/>
      <c r="B19" s="452"/>
      <c r="C19" s="442"/>
      <c r="D19" s="325"/>
      <c r="E19" s="325"/>
      <c r="F19" s="325"/>
      <c r="G19" s="325"/>
      <c r="H19" s="325"/>
      <c r="I19" s="325"/>
      <c r="J19" s="325"/>
      <c r="K19" s="325"/>
      <c r="L19" s="325"/>
      <c r="M19" s="89"/>
      <c r="N19" s="25"/>
      <c r="O19" s="30" t="s">
        <v>23</v>
      </c>
      <c r="P19" s="214"/>
      <c r="Q19" s="214"/>
      <c r="R19" s="23" t="s">
        <v>39</v>
      </c>
      <c r="S19" s="29"/>
      <c r="T19" s="118" t="s">
        <v>76</v>
      </c>
      <c r="U19" s="119"/>
      <c r="V19" s="119"/>
      <c r="W19" s="119"/>
      <c r="X19" s="120"/>
      <c r="Y19" s="2"/>
      <c r="Z19" s="5"/>
      <c r="AA19" s="5"/>
      <c r="AB19" s="257"/>
      <c r="AC19" s="258"/>
      <c r="AD19" s="258"/>
      <c r="AE19" s="258"/>
      <c r="AF19" s="258"/>
      <c r="AG19" s="258"/>
      <c r="AH19" s="258"/>
      <c r="AI19" s="258"/>
      <c r="AJ19" s="258"/>
      <c r="AK19" s="258"/>
      <c r="AL19" s="258"/>
      <c r="AM19" s="235"/>
      <c r="AN19" s="23" t="s">
        <v>15</v>
      </c>
      <c r="AO19" s="2"/>
      <c r="AP19" s="2"/>
      <c r="AQ19" s="24"/>
      <c r="AR19" s="2"/>
      <c r="AS19" s="2"/>
      <c r="AT19" s="2"/>
    </row>
    <row r="20" spans="1:46" ht="16.95" customHeight="1" x14ac:dyDescent="0.2">
      <c r="A20" s="2"/>
      <c r="B20" s="452"/>
      <c r="C20" s="440"/>
      <c r="D20" s="325"/>
      <c r="E20" s="325"/>
      <c r="F20" s="325"/>
      <c r="G20" s="325"/>
      <c r="H20" s="325"/>
      <c r="I20" s="325"/>
      <c r="J20" s="325"/>
      <c r="K20" s="325"/>
      <c r="L20" s="325"/>
      <c r="M20" s="89"/>
      <c r="N20" s="25"/>
      <c r="O20" s="23"/>
      <c r="P20" s="208"/>
      <c r="Q20" s="208"/>
      <c r="R20" s="23"/>
      <c r="S20" s="23"/>
      <c r="T20" s="23"/>
      <c r="U20" s="23"/>
      <c r="V20" s="23"/>
      <c r="W20" s="23"/>
      <c r="X20" s="23"/>
      <c r="Y20" s="23"/>
      <c r="Z20" s="23"/>
      <c r="AA20" s="23"/>
      <c r="AB20" s="257"/>
      <c r="AC20" s="258"/>
      <c r="AD20" s="258"/>
      <c r="AE20" s="258"/>
      <c r="AF20" s="258"/>
      <c r="AG20" s="258"/>
      <c r="AH20" s="258"/>
      <c r="AI20" s="258"/>
      <c r="AJ20" s="258"/>
      <c r="AK20" s="258"/>
      <c r="AL20" s="258"/>
      <c r="AM20" s="235"/>
      <c r="AN20" s="31"/>
      <c r="AO20" s="31"/>
      <c r="AP20" s="31"/>
      <c r="AQ20" s="15"/>
      <c r="AR20" s="2"/>
      <c r="AS20" s="7"/>
      <c r="AT20" s="7"/>
    </row>
    <row r="21" spans="1:46" ht="7.5" customHeight="1" x14ac:dyDescent="0.2">
      <c r="A21" s="2"/>
      <c r="B21" s="91"/>
      <c r="C21" s="92"/>
      <c r="D21" s="92"/>
      <c r="E21" s="92"/>
      <c r="F21" s="92"/>
      <c r="G21" s="92"/>
      <c r="H21" s="92"/>
      <c r="I21" s="92"/>
      <c r="J21" s="92"/>
      <c r="K21" s="92"/>
      <c r="L21" s="92"/>
      <c r="M21" s="88"/>
      <c r="N21" s="34"/>
      <c r="O21" s="18"/>
      <c r="P21" s="18"/>
      <c r="Q21" s="18"/>
      <c r="R21" s="18"/>
      <c r="S21" s="18"/>
      <c r="T21" s="18"/>
      <c r="U21" s="18"/>
      <c r="V21" s="18"/>
      <c r="W21" s="18"/>
      <c r="X21" s="18"/>
      <c r="Y21" s="18"/>
      <c r="Z21" s="18"/>
      <c r="AA21" s="18"/>
      <c r="AB21" s="18"/>
      <c r="AC21" s="18"/>
      <c r="AD21" s="18"/>
      <c r="AE21" s="18"/>
      <c r="AF21" s="18"/>
      <c r="AG21" s="18"/>
      <c r="AH21" s="18"/>
      <c r="AI21" s="35"/>
      <c r="AJ21" s="35"/>
      <c r="AK21" s="35"/>
      <c r="AL21" s="35"/>
      <c r="AM21" s="35"/>
      <c r="AN21" s="35"/>
      <c r="AO21" s="35"/>
      <c r="AP21" s="35"/>
      <c r="AQ21" s="28"/>
      <c r="AR21" s="2"/>
      <c r="AS21" s="2"/>
    </row>
    <row r="22" spans="1:46" ht="16.2" x14ac:dyDescent="0.2">
      <c r="A22" s="2"/>
      <c r="B22" s="2"/>
      <c r="C22" s="2"/>
      <c r="D22" s="2"/>
      <c r="E22" s="2"/>
      <c r="F22" s="2"/>
      <c r="G22" s="2"/>
      <c r="H22" s="2"/>
      <c r="I22" s="2"/>
      <c r="J22" s="2"/>
      <c r="K22" s="2"/>
      <c r="L22" s="2"/>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7"/>
      <c r="AO22" s="7"/>
      <c r="AP22" s="7"/>
      <c r="AQ22" s="7"/>
      <c r="AR22" s="2"/>
      <c r="AS22" s="2"/>
    </row>
    <row r="23" spans="1:46" ht="15" customHeight="1" x14ac:dyDescent="0.2">
      <c r="A23" s="2"/>
      <c r="B23" s="2" t="s">
        <v>79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1:46" ht="22.5" customHeight="1" x14ac:dyDescent="0.2">
      <c r="A24" s="2"/>
      <c r="B24" s="331" t="s">
        <v>72</v>
      </c>
      <c r="C24" s="332"/>
      <c r="D24" s="332"/>
      <c r="E24" s="332"/>
      <c r="F24" s="332"/>
      <c r="G24" s="333"/>
      <c r="H24" s="334" t="s">
        <v>26</v>
      </c>
      <c r="I24" s="335"/>
      <c r="J24" s="335"/>
      <c r="K24" s="335"/>
      <c r="L24" s="335"/>
      <c r="M24" s="335"/>
      <c r="N24" s="336"/>
      <c r="O24" s="334" t="s">
        <v>55</v>
      </c>
      <c r="P24" s="335"/>
      <c r="Q24" s="335"/>
      <c r="R24" s="335"/>
      <c r="S24" s="335"/>
      <c r="T24" s="335"/>
      <c r="U24" s="335"/>
      <c r="V24" s="335"/>
      <c r="W24" s="335"/>
      <c r="X24" s="336"/>
      <c r="Y24" s="334" t="s">
        <v>56</v>
      </c>
      <c r="Z24" s="335"/>
      <c r="AA24" s="335"/>
      <c r="AB24" s="335"/>
      <c r="AC24" s="335"/>
      <c r="AD24" s="335"/>
      <c r="AE24" s="335"/>
      <c r="AF24" s="335"/>
      <c r="AG24" s="335"/>
      <c r="AH24" s="335"/>
      <c r="AI24" s="335"/>
      <c r="AJ24" s="335"/>
      <c r="AK24" s="335"/>
      <c r="AL24" s="335"/>
      <c r="AM24" s="335"/>
      <c r="AN24" s="335"/>
      <c r="AO24" s="335"/>
      <c r="AP24" s="335"/>
      <c r="AQ24" s="336"/>
      <c r="AR24" s="2"/>
      <c r="AS24" s="2"/>
      <c r="AT24" s="3"/>
    </row>
    <row r="25" spans="1:46" ht="26.4" customHeight="1" x14ac:dyDescent="0.2">
      <c r="A25" s="2"/>
      <c r="B25" s="468"/>
      <c r="C25" s="469"/>
      <c r="D25" s="469"/>
      <c r="E25" s="469"/>
      <c r="F25" s="469"/>
      <c r="G25" s="470"/>
      <c r="H25" s="471"/>
      <c r="I25" s="472"/>
      <c r="J25" s="472"/>
      <c r="K25" s="472"/>
      <c r="L25" s="472"/>
      <c r="M25" s="472"/>
      <c r="N25" s="473"/>
      <c r="O25" s="322" t="s">
        <v>13</v>
      </c>
      <c r="P25" s="323"/>
      <c r="Q25" s="323"/>
      <c r="R25" s="324"/>
      <c r="S25" s="465" t="s">
        <v>113</v>
      </c>
      <c r="T25" s="466"/>
      <c r="U25" s="466"/>
      <c r="V25" s="466"/>
      <c r="W25" s="466"/>
      <c r="X25" s="467"/>
      <c r="Y25" s="459" t="s">
        <v>132</v>
      </c>
      <c r="Z25" s="460"/>
      <c r="AA25" s="461"/>
      <c r="AB25" s="497"/>
      <c r="AC25" s="498"/>
      <c r="AD25" s="498"/>
      <c r="AE25" s="498"/>
      <c r="AF25" s="498"/>
      <c r="AG25" s="498"/>
      <c r="AH25" s="498"/>
      <c r="AI25" s="498"/>
      <c r="AJ25" s="498"/>
      <c r="AK25" s="498"/>
      <c r="AL25" s="498"/>
      <c r="AM25" s="498"/>
      <c r="AN25" s="498"/>
      <c r="AO25" s="498"/>
      <c r="AP25" s="498"/>
      <c r="AQ25" s="499"/>
      <c r="AR25" s="2"/>
      <c r="AS25" s="2"/>
    </row>
    <row r="26" spans="1:46" ht="25.8" customHeight="1" x14ac:dyDescent="0.2">
      <c r="A26" s="2"/>
      <c r="B26" s="468"/>
      <c r="C26" s="469"/>
      <c r="D26" s="469"/>
      <c r="E26" s="469"/>
      <c r="F26" s="469"/>
      <c r="G26" s="470"/>
      <c r="H26" s="474"/>
      <c r="I26" s="475"/>
      <c r="J26" s="475"/>
      <c r="K26" s="475"/>
      <c r="L26" s="475"/>
      <c r="M26" s="475"/>
      <c r="N26" s="476"/>
      <c r="O26" s="291" t="s">
        <v>12</v>
      </c>
      <c r="P26" s="292"/>
      <c r="Q26" s="292"/>
      <c r="R26" s="293"/>
      <c r="S26" s="449" t="s">
        <v>114</v>
      </c>
      <c r="T26" s="450"/>
      <c r="U26" s="450"/>
      <c r="V26" s="450"/>
      <c r="W26" s="450"/>
      <c r="X26" s="451"/>
      <c r="Y26" s="462"/>
      <c r="Z26" s="463"/>
      <c r="AA26" s="464"/>
      <c r="AB26" s="500"/>
      <c r="AC26" s="501"/>
      <c r="AD26" s="501"/>
      <c r="AE26" s="501"/>
      <c r="AF26" s="501"/>
      <c r="AG26" s="501"/>
      <c r="AH26" s="501"/>
      <c r="AI26" s="501"/>
      <c r="AJ26" s="501"/>
      <c r="AK26" s="501"/>
      <c r="AL26" s="501"/>
      <c r="AM26" s="501"/>
      <c r="AN26" s="501"/>
      <c r="AO26" s="501"/>
      <c r="AP26" s="501"/>
      <c r="AQ26" s="502"/>
      <c r="AR26" s="2"/>
      <c r="AS26" s="2"/>
    </row>
    <row r="27" spans="1:46" ht="40.200000000000003" customHeight="1" x14ac:dyDescent="0.2">
      <c r="A27" s="2"/>
      <c r="B27" s="468"/>
      <c r="C27" s="469"/>
      <c r="D27" s="469"/>
      <c r="E27" s="469"/>
      <c r="F27" s="469"/>
      <c r="G27" s="470"/>
      <c r="H27" s="474"/>
      <c r="I27" s="475"/>
      <c r="J27" s="475"/>
      <c r="K27" s="475"/>
      <c r="L27" s="475"/>
      <c r="M27" s="475"/>
      <c r="N27" s="476"/>
      <c r="O27" s="291" t="s">
        <v>11</v>
      </c>
      <c r="P27" s="292"/>
      <c r="Q27" s="292"/>
      <c r="R27" s="293"/>
      <c r="S27" s="446" t="s">
        <v>115</v>
      </c>
      <c r="T27" s="447"/>
      <c r="U27" s="448"/>
      <c r="V27" s="219" t="s">
        <v>120</v>
      </c>
      <c r="W27" s="220"/>
      <c r="X27" s="133" t="s">
        <v>29</v>
      </c>
      <c r="Y27" s="453" t="s">
        <v>133</v>
      </c>
      <c r="Z27" s="454"/>
      <c r="AA27" s="455"/>
      <c r="AB27" s="491"/>
      <c r="AC27" s="492"/>
      <c r="AD27" s="492"/>
      <c r="AE27" s="492"/>
      <c r="AF27" s="492"/>
      <c r="AG27" s="492"/>
      <c r="AH27" s="492"/>
      <c r="AI27" s="492"/>
      <c r="AJ27" s="492"/>
      <c r="AK27" s="492"/>
      <c r="AL27" s="492"/>
      <c r="AM27" s="492"/>
      <c r="AN27" s="492"/>
      <c r="AO27" s="492"/>
      <c r="AP27" s="492"/>
      <c r="AQ27" s="493"/>
      <c r="AR27" s="2"/>
      <c r="AS27" s="2"/>
    </row>
    <row r="28" spans="1:46" ht="30" customHeight="1" x14ac:dyDescent="0.2">
      <c r="A28" s="2"/>
      <c r="B28" s="468"/>
      <c r="C28" s="469"/>
      <c r="D28" s="469"/>
      <c r="E28" s="469"/>
      <c r="F28" s="469"/>
      <c r="G28" s="470"/>
      <c r="H28" s="477"/>
      <c r="I28" s="478"/>
      <c r="J28" s="478"/>
      <c r="K28" s="478"/>
      <c r="L28" s="478"/>
      <c r="M28" s="478"/>
      <c r="N28" s="479"/>
      <c r="O28" s="227" t="s">
        <v>53</v>
      </c>
      <c r="P28" s="228"/>
      <c r="Q28" s="228"/>
      <c r="R28" s="229"/>
      <c r="S28" s="443"/>
      <c r="T28" s="444"/>
      <c r="U28" s="444"/>
      <c r="V28" s="444"/>
      <c r="W28" s="444"/>
      <c r="X28" s="445"/>
      <c r="Y28" s="456"/>
      <c r="Z28" s="457"/>
      <c r="AA28" s="458"/>
      <c r="AB28" s="494"/>
      <c r="AC28" s="495"/>
      <c r="AD28" s="495"/>
      <c r="AE28" s="495"/>
      <c r="AF28" s="495"/>
      <c r="AG28" s="495"/>
      <c r="AH28" s="495"/>
      <c r="AI28" s="495"/>
      <c r="AJ28" s="495"/>
      <c r="AK28" s="495"/>
      <c r="AL28" s="495"/>
      <c r="AM28" s="495"/>
      <c r="AN28" s="495"/>
      <c r="AO28" s="495"/>
      <c r="AP28" s="495"/>
      <c r="AQ28" s="496"/>
      <c r="AR28" s="2"/>
      <c r="AS28" s="2"/>
    </row>
    <row r="29" spans="1:46" ht="22.8" customHeight="1" x14ac:dyDescent="0.2">
      <c r="A29" s="2"/>
      <c r="B29" s="78" t="s">
        <v>52</v>
      </c>
      <c r="C29" s="74"/>
      <c r="D29" s="74"/>
      <c r="E29" s="74"/>
      <c r="F29" s="74"/>
      <c r="G29" s="74"/>
      <c r="H29" s="74"/>
      <c r="I29" s="75"/>
      <c r="J29" s="75"/>
      <c r="K29" s="75"/>
      <c r="L29" s="75"/>
      <c r="M29" s="76"/>
      <c r="N29" s="76"/>
      <c r="O29" s="76"/>
      <c r="P29" s="76"/>
      <c r="Q29" s="76"/>
      <c r="R29" s="76"/>
      <c r="S29" s="76"/>
      <c r="T29" s="76"/>
      <c r="U29" s="73"/>
      <c r="V29" s="73"/>
      <c r="W29" s="73"/>
      <c r="X29" s="77"/>
      <c r="Y29" s="77"/>
      <c r="Z29" s="77"/>
      <c r="AA29" s="77"/>
      <c r="AB29" s="77"/>
      <c r="AC29" s="77"/>
      <c r="AD29" s="77"/>
      <c r="AE29" s="77"/>
      <c r="AF29" s="77"/>
      <c r="AG29" s="77"/>
      <c r="AH29" s="77"/>
      <c r="AI29" s="77"/>
      <c r="AJ29" s="77"/>
      <c r="AK29" s="77"/>
      <c r="AL29" s="77"/>
      <c r="AM29" s="77"/>
      <c r="AN29" s="77"/>
      <c r="AO29" s="77"/>
      <c r="AP29" s="77"/>
      <c r="AQ29" s="77"/>
      <c r="AR29" s="2"/>
      <c r="AS29" s="2"/>
    </row>
    <row r="30" spans="1:46" ht="15" customHeight="1" x14ac:dyDescent="0.2">
      <c r="A30" s="2"/>
      <c r="B30" s="36" t="s">
        <v>51</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46" ht="15" customHeight="1" x14ac:dyDescent="0.2">
      <c r="A31" s="2"/>
      <c r="B31" s="36" t="s">
        <v>49</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1:46" ht="15" customHeight="1" x14ac:dyDescent="0.2">
      <c r="A32" s="2"/>
      <c r="B32" s="36" t="s">
        <v>135</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row>
    <row r="33" spans="1:47" ht="15" customHeight="1" x14ac:dyDescent="0.2">
      <c r="A33" s="2"/>
      <c r="B33" s="36" t="s">
        <v>50</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1:47" ht="15" customHeight="1" x14ac:dyDescent="0.2">
      <c r="A34" s="2"/>
      <c r="B34" s="36" t="s">
        <v>48</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row>
    <row r="35" spans="1:47" ht="15" customHeight="1" x14ac:dyDescent="0.2">
      <c r="A35" s="2"/>
      <c r="B35" s="36" t="s">
        <v>47</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row r="36" spans="1:47" ht="13.8" customHeight="1" x14ac:dyDescent="0.2">
      <c r="A36" s="2"/>
      <c r="B36" s="36" t="s">
        <v>82</v>
      </c>
      <c r="C36" s="36" t="s">
        <v>94</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row>
    <row r="37" spans="1:47" ht="20.399999999999999" customHeight="1" x14ac:dyDescent="0.2">
      <c r="A37" s="2"/>
      <c r="B37" s="36" t="s">
        <v>91</v>
      </c>
      <c r="C37" s="36" t="s">
        <v>134</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row>
    <row r="38" spans="1:47" ht="15" customHeight="1" x14ac:dyDescent="0.2">
      <c r="A38" s="2"/>
      <c r="B38" s="2" t="s">
        <v>0</v>
      </c>
      <c r="C38" s="2"/>
      <c r="D38" s="2"/>
      <c r="E38" s="37" t="s">
        <v>5</v>
      </c>
      <c r="F38" s="441"/>
      <c r="G38" s="441"/>
      <c r="H38" s="441"/>
      <c r="I38" s="441"/>
      <c r="J38" s="441"/>
      <c r="K38" s="441"/>
      <c r="L38" s="38" t="s">
        <v>6</v>
      </c>
      <c r="M38" s="441"/>
      <c r="N38" s="441"/>
      <c r="O38" s="441"/>
      <c r="P38" s="441"/>
      <c r="Q38" s="441"/>
      <c r="R38" s="39" t="s">
        <v>7</v>
      </c>
      <c r="S38" s="39"/>
      <c r="T38" s="39"/>
      <c r="U38" s="39"/>
      <c r="V38" s="39"/>
      <c r="W38" s="2"/>
      <c r="X38" s="2"/>
      <c r="Y38" s="2"/>
      <c r="Z38" s="2"/>
      <c r="AA38" s="2"/>
      <c r="AB38" s="2"/>
      <c r="AC38" s="2"/>
      <c r="AD38" s="2"/>
      <c r="AE38" s="2"/>
      <c r="AF38" s="2"/>
      <c r="AG38" s="2"/>
      <c r="AH38" s="2"/>
      <c r="AI38" s="2"/>
      <c r="AJ38" s="2"/>
      <c r="AK38" s="2"/>
      <c r="AL38" s="2"/>
      <c r="AM38" s="2"/>
      <c r="AN38" s="2"/>
      <c r="AO38" s="2"/>
      <c r="AP38" s="2"/>
      <c r="AQ38" s="2"/>
      <c r="AR38" s="2"/>
      <c r="AS38" s="2"/>
    </row>
    <row r="39" spans="1:47" ht="15" customHeight="1" x14ac:dyDescent="0.2">
      <c r="A39" s="2"/>
      <c r="B39" s="370" t="s">
        <v>1</v>
      </c>
      <c r="C39" s="272" t="s">
        <v>2</v>
      </c>
      <c r="D39" s="261"/>
      <c r="E39" s="261"/>
      <c r="F39" s="273"/>
      <c r="G39" s="260" t="s">
        <v>124</v>
      </c>
      <c r="H39" s="276"/>
      <c r="I39" s="276"/>
      <c r="J39" s="276"/>
      <c r="K39" s="276"/>
      <c r="L39" s="277"/>
      <c r="M39" s="278" t="s">
        <v>57</v>
      </c>
      <c r="N39" s="279"/>
      <c r="O39" s="279"/>
      <c r="P39" s="280"/>
      <c r="Q39" s="272" t="s">
        <v>46</v>
      </c>
      <c r="R39" s="261"/>
      <c r="S39" s="261"/>
      <c r="T39" s="273"/>
      <c r="U39" s="297" t="s">
        <v>35</v>
      </c>
      <c r="V39" s="298"/>
      <c r="W39" s="298"/>
      <c r="X39" s="298"/>
      <c r="Y39" s="298"/>
      <c r="Z39" s="298"/>
      <c r="AA39" s="298"/>
      <c r="AB39" s="298"/>
      <c r="AC39" s="298"/>
      <c r="AD39" s="299"/>
      <c r="AE39" s="260" t="s">
        <v>44</v>
      </c>
      <c r="AF39" s="261"/>
      <c r="AG39" s="261"/>
      <c r="AH39" s="261"/>
      <c r="AI39" s="261"/>
      <c r="AJ39" s="81"/>
      <c r="AK39" s="81"/>
      <c r="AL39" s="81"/>
      <c r="AM39" s="93"/>
      <c r="AN39" s="236" t="s">
        <v>111</v>
      </c>
      <c r="AO39" s="237"/>
      <c r="AP39" s="237"/>
      <c r="AQ39" s="238"/>
      <c r="AR39" s="488" t="s">
        <v>112</v>
      </c>
      <c r="AS39" s="2"/>
      <c r="AU39" s="42"/>
    </row>
    <row r="40" spans="1:47" ht="6.6" customHeight="1" x14ac:dyDescent="0.2">
      <c r="A40" s="2"/>
      <c r="B40" s="371"/>
      <c r="C40" s="262"/>
      <c r="D40" s="263"/>
      <c r="E40" s="263"/>
      <c r="F40" s="274"/>
      <c r="G40" s="242"/>
      <c r="H40" s="243"/>
      <c r="I40" s="243"/>
      <c r="J40" s="243"/>
      <c r="K40" s="243"/>
      <c r="L40" s="244"/>
      <c r="M40" s="281"/>
      <c r="N40" s="282"/>
      <c r="O40" s="282"/>
      <c r="P40" s="283"/>
      <c r="Q40" s="262"/>
      <c r="R40" s="263"/>
      <c r="S40" s="263"/>
      <c r="T40" s="274"/>
      <c r="U40" s="94"/>
      <c r="V40" s="300"/>
      <c r="W40" s="300"/>
      <c r="X40" s="300"/>
      <c r="Y40" s="300"/>
      <c r="Z40" s="300"/>
      <c r="AA40" s="300"/>
      <c r="AB40" s="300"/>
      <c r="AC40" s="300"/>
      <c r="AD40" s="95"/>
      <c r="AE40" s="262"/>
      <c r="AF40" s="263"/>
      <c r="AG40" s="263"/>
      <c r="AH40" s="263"/>
      <c r="AI40" s="263"/>
      <c r="AJ40" s="92"/>
      <c r="AK40" s="92"/>
      <c r="AL40" s="92"/>
      <c r="AM40" s="96"/>
      <c r="AN40" s="239"/>
      <c r="AO40" s="240"/>
      <c r="AP40" s="240"/>
      <c r="AQ40" s="241"/>
      <c r="AR40" s="489"/>
      <c r="AS40" s="2"/>
      <c r="AU40" s="42"/>
    </row>
    <row r="41" spans="1:47" ht="7.2" customHeight="1" x14ac:dyDescent="0.2">
      <c r="A41" s="2"/>
      <c r="B41" s="371"/>
      <c r="C41" s="262"/>
      <c r="D41" s="263"/>
      <c r="E41" s="263"/>
      <c r="F41" s="274"/>
      <c r="G41" s="242"/>
      <c r="H41" s="243"/>
      <c r="I41" s="243"/>
      <c r="J41" s="243"/>
      <c r="K41" s="243"/>
      <c r="L41" s="244"/>
      <c r="M41" s="281"/>
      <c r="N41" s="282"/>
      <c r="O41" s="282"/>
      <c r="P41" s="283"/>
      <c r="Q41" s="288"/>
      <c r="R41" s="289"/>
      <c r="S41" s="289"/>
      <c r="T41" s="290"/>
      <c r="U41" s="97"/>
      <c r="V41" s="98"/>
      <c r="W41" s="99" t="str">
        <f>IF($C$9="✔","☑","")</f>
        <v/>
      </c>
      <c r="X41" s="98"/>
      <c r="Y41" s="100" t="str">
        <f>IF($C$13="✔","☑","")</f>
        <v/>
      </c>
      <c r="Z41" s="98"/>
      <c r="AA41" s="98"/>
      <c r="AB41" s="100" t="str">
        <f>IF($C$18="✔","☑","")</f>
        <v/>
      </c>
      <c r="AC41" s="98"/>
      <c r="AD41" s="101"/>
      <c r="AE41" s="262"/>
      <c r="AF41" s="263"/>
      <c r="AG41" s="263"/>
      <c r="AH41" s="263"/>
      <c r="AI41" s="263"/>
      <c r="AJ41" s="480" t="s">
        <v>128</v>
      </c>
      <c r="AK41" s="481"/>
      <c r="AL41" s="481"/>
      <c r="AM41" s="482"/>
      <c r="AN41" s="239"/>
      <c r="AO41" s="240"/>
      <c r="AP41" s="240"/>
      <c r="AQ41" s="241"/>
      <c r="AR41" s="489"/>
      <c r="AS41" s="2"/>
      <c r="AU41" s="42"/>
    </row>
    <row r="42" spans="1:47" ht="15" customHeight="1" x14ac:dyDescent="0.2">
      <c r="A42" s="2"/>
      <c r="B42" s="371"/>
      <c r="C42" s="262"/>
      <c r="D42" s="263"/>
      <c r="E42" s="263"/>
      <c r="F42" s="274"/>
      <c r="G42" s="242"/>
      <c r="H42" s="243"/>
      <c r="I42" s="243"/>
      <c r="J42" s="243"/>
      <c r="K42" s="243"/>
      <c r="L42" s="244"/>
      <c r="M42" s="284"/>
      <c r="N42" s="282"/>
      <c r="O42" s="282"/>
      <c r="P42" s="283"/>
      <c r="Q42" s="301" t="s">
        <v>107</v>
      </c>
      <c r="R42" s="302"/>
      <c r="S42" s="302"/>
      <c r="T42" s="303"/>
      <c r="U42" s="242" t="s">
        <v>110</v>
      </c>
      <c r="V42" s="243"/>
      <c r="W42" s="243"/>
      <c r="X42" s="243"/>
      <c r="Y42" s="244"/>
      <c r="Z42" s="242" t="s">
        <v>109</v>
      </c>
      <c r="AA42" s="243"/>
      <c r="AB42" s="243"/>
      <c r="AC42" s="243"/>
      <c r="AD42" s="244"/>
      <c r="AE42" s="262"/>
      <c r="AF42" s="263"/>
      <c r="AG42" s="263"/>
      <c r="AH42" s="263"/>
      <c r="AI42" s="263"/>
      <c r="AJ42" s="266"/>
      <c r="AK42" s="483"/>
      <c r="AL42" s="483"/>
      <c r="AM42" s="484"/>
      <c r="AN42" s="242" t="s">
        <v>17</v>
      </c>
      <c r="AO42" s="243"/>
      <c r="AP42" s="243"/>
      <c r="AQ42" s="244"/>
      <c r="AR42" s="489"/>
      <c r="AS42" s="2"/>
      <c r="AU42" s="42"/>
    </row>
    <row r="43" spans="1:47" ht="13.8" customHeight="1" x14ac:dyDescent="0.2">
      <c r="A43" s="2"/>
      <c r="B43" s="372"/>
      <c r="C43" s="264"/>
      <c r="D43" s="265"/>
      <c r="E43" s="265"/>
      <c r="F43" s="275"/>
      <c r="G43" s="245"/>
      <c r="H43" s="246"/>
      <c r="I43" s="246"/>
      <c r="J43" s="246"/>
      <c r="K43" s="246"/>
      <c r="L43" s="247"/>
      <c r="M43" s="285"/>
      <c r="N43" s="286"/>
      <c r="O43" s="286"/>
      <c r="P43" s="287"/>
      <c r="Q43" s="304"/>
      <c r="R43" s="305"/>
      <c r="S43" s="305"/>
      <c r="T43" s="306"/>
      <c r="U43" s="245"/>
      <c r="V43" s="246"/>
      <c r="W43" s="246"/>
      <c r="X43" s="246"/>
      <c r="Y43" s="247"/>
      <c r="Z43" s="245"/>
      <c r="AA43" s="246"/>
      <c r="AB43" s="246"/>
      <c r="AC43" s="246"/>
      <c r="AD43" s="247"/>
      <c r="AE43" s="264"/>
      <c r="AF43" s="265"/>
      <c r="AG43" s="265"/>
      <c r="AH43" s="265"/>
      <c r="AI43" s="265"/>
      <c r="AJ43" s="485"/>
      <c r="AK43" s="486"/>
      <c r="AL43" s="486"/>
      <c r="AM43" s="487"/>
      <c r="AN43" s="245"/>
      <c r="AO43" s="246"/>
      <c r="AP43" s="246"/>
      <c r="AQ43" s="247"/>
      <c r="AR43" s="490"/>
      <c r="AS43" s="2"/>
      <c r="AU43" s="42"/>
    </row>
    <row r="44" spans="1:47" ht="15.75" customHeight="1" x14ac:dyDescent="0.2">
      <c r="A44" s="2"/>
      <c r="B44" s="351">
        <v>1</v>
      </c>
      <c r="C44" s="353"/>
      <c r="D44" s="354"/>
      <c r="E44" s="354"/>
      <c r="F44" s="355"/>
      <c r="G44" s="176" t="s">
        <v>108</v>
      </c>
      <c r="H44" s="177"/>
      <c r="I44" s="177"/>
      <c r="J44" s="177"/>
      <c r="K44" s="177"/>
      <c r="L44" s="178"/>
      <c r="M44" s="8"/>
      <c r="N44" s="9"/>
      <c r="O44" s="9"/>
      <c r="P44" s="9"/>
      <c r="Q44" s="190" t="s">
        <v>86</v>
      </c>
      <c r="R44" s="191"/>
      <c r="S44" s="191"/>
      <c r="T44" s="192"/>
      <c r="U44" s="359"/>
      <c r="V44" s="360"/>
      <c r="W44" s="360"/>
      <c r="X44" s="360"/>
      <c r="Y44" s="361"/>
      <c r="Z44" s="8"/>
      <c r="AA44" s="9"/>
      <c r="AB44" s="9"/>
      <c r="AC44" s="9"/>
      <c r="AD44" s="41"/>
      <c r="AE44" s="44"/>
      <c r="AF44" s="9"/>
      <c r="AG44" s="45"/>
      <c r="AH44" s="9"/>
      <c r="AI44" s="41"/>
      <c r="AJ44" s="46"/>
      <c r="AK44" s="47"/>
      <c r="AL44" s="47"/>
      <c r="AM44" s="41"/>
      <c r="AN44" s="430"/>
      <c r="AO44" s="431"/>
      <c r="AP44" s="431"/>
      <c r="AQ44" s="432"/>
      <c r="AR44" s="503"/>
      <c r="AS44" s="2"/>
    </row>
    <row r="45" spans="1:47" ht="13.8" customHeight="1" x14ac:dyDescent="0.2">
      <c r="A45" s="2"/>
      <c r="B45" s="352"/>
      <c r="C45" s="356"/>
      <c r="D45" s="357"/>
      <c r="E45" s="357"/>
      <c r="F45" s="358"/>
      <c r="G45" s="362"/>
      <c r="H45" s="363"/>
      <c r="I45" s="363"/>
      <c r="J45" s="363"/>
      <c r="K45" s="363"/>
      <c r="L45" s="364"/>
      <c r="M45" s="43"/>
      <c r="N45" s="2" t="str">
        <f>IF(G45="","",DATEDIF(G45,$M$38,"m")+1)</f>
        <v/>
      </c>
      <c r="O45" s="2" t="s">
        <v>31</v>
      </c>
      <c r="P45" s="48"/>
      <c r="Q45" s="193" t="s">
        <v>98</v>
      </c>
      <c r="R45" s="194"/>
      <c r="S45" s="194"/>
      <c r="T45" s="195"/>
      <c r="U45" s="49"/>
      <c r="V45" s="368" t="str">
        <f>IF(V46="","",V46*W47)</f>
        <v/>
      </c>
      <c r="W45" s="368"/>
      <c r="X45" s="368"/>
      <c r="Y45" s="24" t="s">
        <v>4</v>
      </c>
      <c r="Z45" s="43"/>
      <c r="AA45" s="369" t="str">
        <f>IF(AA46="","",AA46*AB47)</f>
        <v/>
      </c>
      <c r="AB45" s="369"/>
      <c r="AC45" s="369"/>
      <c r="AD45" s="24" t="s">
        <v>4</v>
      </c>
      <c r="AE45" s="50"/>
      <c r="AF45" s="2" t="s">
        <v>45</v>
      </c>
      <c r="AG45" s="51"/>
      <c r="AH45" s="2"/>
      <c r="AI45" s="24"/>
      <c r="AJ45" s="52"/>
      <c r="AK45" s="53"/>
      <c r="AL45" s="53"/>
      <c r="AM45" s="24"/>
      <c r="AN45" s="433"/>
      <c r="AO45" s="434"/>
      <c r="AP45" s="434"/>
      <c r="AQ45" s="435"/>
      <c r="AR45" s="504"/>
      <c r="AS45" s="2"/>
      <c r="AT45" s="4">
        <f>YEAR($AT$1)*12+MONTH($AT$1)-YEAR(G45)*12-MONTH(G45)
-IF(DAY(G45+1)=1,IF(DAY($AT$1+1)&gt;1,1),IF(AND(DAY($AT$1+1)&gt;1,
 DAY($AT$1)&lt;DAY(G45)),1))</f>
        <v>0</v>
      </c>
    </row>
    <row r="46" spans="1:47" ht="13.8" customHeight="1" x14ac:dyDescent="0.2">
      <c r="A46" s="2"/>
      <c r="B46" s="352"/>
      <c r="C46" s="356"/>
      <c r="D46" s="357"/>
      <c r="E46" s="357"/>
      <c r="F46" s="358"/>
      <c r="G46" s="362"/>
      <c r="H46" s="363"/>
      <c r="I46" s="363"/>
      <c r="J46" s="363"/>
      <c r="K46" s="363"/>
      <c r="L46" s="364"/>
      <c r="M46" s="50" t="str">
        <f>IF(G45="","",IF($X$27="✔","（翌月払いのため",""))</f>
        <v/>
      </c>
      <c r="N46" s="2"/>
      <c r="O46" s="2"/>
      <c r="P46" s="48"/>
      <c r="Q46" s="193"/>
      <c r="R46" s="194"/>
      <c r="S46" s="194"/>
      <c r="T46" s="195"/>
      <c r="U46" s="56" t="s">
        <v>8</v>
      </c>
      <c r="V46" s="233"/>
      <c r="W46" s="233"/>
      <c r="X46" s="179" t="s">
        <v>9</v>
      </c>
      <c r="Y46" s="180"/>
      <c r="Z46" s="43" t="s">
        <v>5</v>
      </c>
      <c r="AA46" s="233"/>
      <c r="AB46" s="233"/>
      <c r="AC46" s="179" t="s">
        <v>9</v>
      </c>
      <c r="AD46" s="180"/>
      <c r="AE46" s="43"/>
      <c r="AF46" s="234">
        <v>100000</v>
      </c>
      <c r="AG46" s="234"/>
      <c r="AH46" s="234"/>
      <c r="AI46" s="24" t="s">
        <v>43</v>
      </c>
      <c r="AJ46" s="52"/>
      <c r="AK46" s="53"/>
      <c r="AL46" s="53"/>
      <c r="AM46" s="24"/>
      <c r="AN46" s="433"/>
      <c r="AO46" s="434"/>
      <c r="AP46" s="434"/>
      <c r="AQ46" s="435"/>
      <c r="AR46" s="504"/>
      <c r="AS46" s="2"/>
    </row>
    <row r="47" spans="1:47" ht="13.8" customHeight="1" x14ac:dyDescent="0.2">
      <c r="A47" s="36"/>
      <c r="B47" s="352"/>
      <c r="C47" s="356"/>
      <c r="D47" s="357"/>
      <c r="E47" s="357"/>
      <c r="F47" s="358"/>
      <c r="G47" s="365"/>
      <c r="H47" s="366"/>
      <c r="I47" s="366"/>
      <c r="J47" s="366"/>
      <c r="K47" s="366"/>
      <c r="L47" s="367"/>
      <c r="M47" s="107"/>
      <c r="N47" s="110" t="str">
        <f>IF(G45="","",IF($X$27="✔",N45-1,""))</f>
        <v/>
      </c>
      <c r="O47" s="111" t="str">
        <f>IF(G45="","",IF($X$27="✔","か月）",""))</f>
        <v/>
      </c>
      <c r="P47" s="108"/>
      <c r="Q47" s="196"/>
      <c r="R47" s="197"/>
      <c r="S47" s="197"/>
      <c r="T47" s="198"/>
      <c r="U47" s="57"/>
      <c r="V47" s="2"/>
      <c r="W47" s="115"/>
      <c r="X47" s="179" t="s">
        <v>32</v>
      </c>
      <c r="Y47" s="180"/>
      <c r="Z47" s="43"/>
      <c r="AA47" s="2"/>
      <c r="AB47" s="115"/>
      <c r="AC47" s="179" t="s">
        <v>32</v>
      </c>
      <c r="AD47" s="180"/>
      <c r="AE47" s="43"/>
      <c r="AF47" s="175"/>
      <c r="AG47" s="175"/>
      <c r="AH47" s="175"/>
      <c r="AI47" s="24"/>
      <c r="AJ47" s="52"/>
      <c r="AK47" s="175" t="str">
        <f>IF(AF49="","",ROUNDDOWN(MIN(AF46,AF49),-3))</f>
        <v/>
      </c>
      <c r="AL47" s="175"/>
      <c r="AM47" s="24" t="s">
        <v>43</v>
      </c>
      <c r="AN47" s="433"/>
      <c r="AO47" s="434"/>
      <c r="AP47" s="434"/>
      <c r="AQ47" s="435"/>
      <c r="AR47" s="504"/>
      <c r="AS47" s="2"/>
    </row>
    <row r="48" spans="1:47" ht="14.4" customHeight="1" x14ac:dyDescent="0.2">
      <c r="A48" s="2"/>
      <c r="B48" s="386" t="s">
        <v>40</v>
      </c>
      <c r="C48" s="388" t="s">
        <v>14</v>
      </c>
      <c r="D48" s="389"/>
      <c r="E48" s="357"/>
      <c r="F48" s="358"/>
      <c r="G48" s="160" t="s">
        <v>125</v>
      </c>
      <c r="H48" s="161"/>
      <c r="I48" s="161"/>
      <c r="J48" s="161"/>
      <c r="K48" s="161"/>
      <c r="L48" s="162"/>
      <c r="M48" s="105"/>
      <c r="N48" s="72"/>
      <c r="O48" s="72"/>
      <c r="P48" s="106"/>
      <c r="Q48" s="199" t="s">
        <v>123</v>
      </c>
      <c r="R48" s="200"/>
      <c r="S48" s="200"/>
      <c r="T48" s="201"/>
      <c r="U48" s="58"/>
      <c r="V48" s="59"/>
      <c r="W48" s="59"/>
      <c r="X48" s="59"/>
      <c r="Y48" s="60"/>
      <c r="Z48" s="43"/>
      <c r="AA48" s="2"/>
      <c r="AB48" s="2"/>
      <c r="AC48" s="2"/>
      <c r="AD48" s="24"/>
      <c r="AE48" s="61"/>
      <c r="AF48" s="390" t="s">
        <v>58</v>
      </c>
      <c r="AG48" s="390"/>
      <c r="AH48" s="390"/>
      <c r="AI48" s="391"/>
      <c r="AK48" s="53"/>
      <c r="AL48" s="53"/>
      <c r="AM48" s="24"/>
      <c r="AN48" s="433"/>
      <c r="AO48" s="434"/>
      <c r="AP48" s="434"/>
      <c r="AQ48" s="435"/>
      <c r="AR48" s="504"/>
      <c r="AS48" s="2"/>
    </row>
    <row r="49" spans="1:46" ht="25.8" customHeight="1" x14ac:dyDescent="0.2">
      <c r="A49" s="2"/>
      <c r="B49" s="387"/>
      <c r="C49" s="373"/>
      <c r="D49" s="374"/>
      <c r="E49" s="121"/>
      <c r="F49" s="122"/>
      <c r="G49" s="157"/>
      <c r="H49" s="158"/>
      <c r="I49" s="158"/>
      <c r="J49" s="158"/>
      <c r="K49" s="158"/>
      <c r="L49" s="159"/>
      <c r="M49" s="43"/>
      <c r="N49" s="2" t="str">
        <f>IF(G49="","",DATEDIF(G49,$M$38,"m")+1)</f>
        <v/>
      </c>
      <c r="O49" s="2" t="s">
        <v>33</v>
      </c>
      <c r="P49" s="48"/>
      <c r="Q49" s="205" t="s">
        <v>129</v>
      </c>
      <c r="R49" s="206"/>
      <c r="S49" s="206"/>
      <c r="T49" s="207"/>
      <c r="U49" s="62" t="s">
        <v>37</v>
      </c>
      <c r="V49" s="63"/>
      <c r="W49" s="63"/>
      <c r="X49" s="63"/>
      <c r="Y49" s="64"/>
      <c r="Z49" s="52"/>
      <c r="AA49" s="53"/>
      <c r="AB49" s="53"/>
      <c r="AC49" s="53"/>
      <c r="AD49" s="24"/>
      <c r="AE49" s="43"/>
      <c r="AF49" s="175" t="str">
        <f>IF(AA45="","",ROUNDDOWN(AA45/2,0))</f>
        <v/>
      </c>
      <c r="AG49" s="175"/>
      <c r="AH49" s="175"/>
      <c r="AI49" s="24" t="s">
        <v>43</v>
      </c>
      <c r="AJ49" s="52"/>
      <c r="AK49" s="53"/>
      <c r="AL49" s="53"/>
      <c r="AM49" s="24"/>
      <c r="AN49" s="433"/>
      <c r="AO49" s="434"/>
      <c r="AP49" s="434"/>
      <c r="AQ49" s="435"/>
      <c r="AR49" s="504"/>
      <c r="AS49" s="2"/>
    </row>
    <row r="50" spans="1:46" ht="15.75" customHeight="1" x14ac:dyDescent="0.2">
      <c r="A50" s="2"/>
      <c r="B50" s="387"/>
      <c r="C50" s="375" t="s">
        <v>36</v>
      </c>
      <c r="D50" s="376"/>
      <c r="E50" s="377"/>
      <c r="F50" s="378"/>
      <c r="G50" s="160" t="s">
        <v>126</v>
      </c>
      <c r="H50" s="161"/>
      <c r="I50" s="161"/>
      <c r="J50" s="161"/>
      <c r="K50" s="161"/>
      <c r="L50" s="162"/>
      <c r="M50" s="66" t="str">
        <f>IF(G49="","",IF($X$27="✔","（翌月払いのため",""))</f>
        <v/>
      </c>
      <c r="N50" s="2"/>
      <c r="O50" s="2"/>
      <c r="P50" s="48"/>
      <c r="Q50" s="205"/>
      <c r="R50" s="206"/>
      <c r="S50" s="206"/>
      <c r="T50" s="207"/>
      <c r="U50" s="169"/>
      <c r="V50" s="170"/>
      <c r="W50" s="170"/>
      <c r="X50" s="170"/>
      <c r="Y50" s="171"/>
      <c r="Z50" s="52"/>
      <c r="AA50" s="53"/>
      <c r="AB50" s="53"/>
      <c r="AC50" s="53"/>
      <c r="AD50" s="24"/>
      <c r="AE50" s="43"/>
      <c r="AF50" s="65"/>
      <c r="AG50" s="66"/>
      <c r="AH50" s="66"/>
      <c r="AI50" s="24"/>
      <c r="AJ50" s="52"/>
      <c r="AK50" s="53"/>
      <c r="AL50" s="53"/>
      <c r="AM50" s="24"/>
      <c r="AN50" s="433"/>
      <c r="AO50" s="434"/>
      <c r="AP50" s="434"/>
      <c r="AQ50" s="435"/>
      <c r="AR50" s="504"/>
      <c r="AS50" s="2"/>
    </row>
    <row r="51" spans="1:46" ht="15.75" customHeight="1" x14ac:dyDescent="0.2">
      <c r="A51" s="2"/>
      <c r="B51" s="67" t="s">
        <v>29</v>
      </c>
      <c r="C51" s="379" t="s">
        <v>41</v>
      </c>
      <c r="D51" s="380"/>
      <c r="E51" s="381" t="s">
        <v>29</v>
      </c>
      <c r="F51" s="382"/>
      <c r="G51" s="126" t="s">
        <v>89</v>
      </c>
      <c r="H51" s="79" t="s">
        <v>29</v>
      </c>
      <c r="I51" s="127" t="s">
        <v>90</v>
      </c>
      <c r="J51" s="79" t="s">
        <v>29</v>
      </c>
      <c r="K51" s="128"/>
      <c r="L51" s="129" t="s">
        <v>33</v>
      </c>
      <c r="M51" s="109"/>
      <c r="N51" s="112" t="str">
        <f>IF(G49="","",IF($X$27="✔",N49-1,""))</f>
        <v/>
      </c>
      <c r="O51" s="54" t="str">
        <f>IF(G49="","",IF($X$27="✔","か月）",""))</f>
        <v/>
      </c>
      <c r="P51" s="55"/>
      <c r="Q51" s="383" t="s">
        <v>59</v>
      </c>
      <c r="R51" s="384"/>
      <c r="S51" s="384"/>
      <c r="T51" s="385"/>
      <c r="U51" s="172"/>
      <c r="V51" s="173"/>
      <c r="W51" s="173"/>
      <c r="X51" s="173"/>
      <c r="Y51" s="174"/>
      <c r="Z51" s="68"/>
      <c r="AA51" s="69"/>
      <c r="AB51" s="69"/>
      <c r="AC51" s="69"/>
      <c r="AD51" s="21"/>
      <c r="AE51" s="33"/>
      <c r="AF51" s="20"/>
      <c r="AG51" s="20"/>
      <c r="AH51" s="20"/>
      <c r="AI51" s="21"/>
      <c r="AJ51" s="68"/>
      <c r="AK51" s="69"/>
      <c r="AL51" s="69"/>
      <c r="AM51" s="21"/>
      <c r="AN51" s="436"/>
      <c r="AO51" s="437"/>
      <c r="AP51" s="437"/>
      <c r="AQ51" s="438"/>
      <c r="AR51" s="505"/>
      <c r="AS51" s="2"/>
    </row>
    <row r="52" spans="1:46" ht="15.75" customHeight="1" x14ac:dyDescent="0.2">
      <c r="A52" s="2"/>
      <c r="B52" s="351">
        <v>2</v>
      </c>
      <c r="C52" s="353"/>
      <c r="D52" s="354"/>
      <c r="E52" s="354"/>
      <c r="F52" s="355"/>
      <c r="G52" s="176" t="s">
        <v>10</v>
      </c>
      <c r="H52" s="177"/>
      <c r="I52" s="177"/>
      <c r="J52" s="177"/>
      <c r="K52" s="177"/>
      <c r="L52" s="178"/>
      <c r="M52" s="8"/>
      <c r="N52" s="9"/>
      <c r="O52" s="9"/>
      <c r="P52" s="9"/>
      <c r="Q52" s="190" t="s">
        <v>86</v>
      </c>
      <c r="R52" s="191"/>
      <c r="S52" s="191"/>
      <c r="T52" s="192"/>
      <c r="U52" s="359"/>
      <c r="V52" s="360"/>
      <c r="W52" s="360"/>
      <c r="X52" s="360"/>
      <c r="Y52" s="361"/>
      <c r="Z52" s="8"/>
      <c r="AA52" s="9"/>
      <c r="AB52" s="9"/>
      <c r="AC52" s="9"/>
      <c r="AD52" s="41"/>
      <c r="AE52" s="44"/>
      <c r="AF52" s="9"/>
      <c r="AG52" s="45"/>
      <c r="AH52" s="9"/>
      <c r="AI52" s="41"/>
      <c r="AJ52" s="46"/>
      <c r="AK52" s="47"/>
      <c r="AL52" s="47"/>
      <c r="AM52" s="41"/>
      <c r="AN52" s="430"/>
      <c r="AO52" s="431"/>
      <c r="AP52" s="431"/>
      <c r="AQ52" s="432"/>
      <c r="AR52" s="503"/>
      <c r="AS52" s="2"/>
    </row>
    <row r="53" spans="1:46" ht="15.75" customHeight="1" x14ac:dyDescent="0.2">
      <c r="A53" s="2"/>
      <c r="B53" s="352"/>
      <c r="C53" s="356"/>
      <c r="D53" s="357"/>
      <c r="E53" s="357"/>
      <c r="F53" s="358"/>
      <c r="G53" s="362"/>
      <c r="H53" s="363"/>
      <c r="I53" s="363"/>
      <c r="J53" s="363"/>
      <c r="K53" s="363"/>
      <c r="L53" s="364"/>
      <c r="M53" s="43"/>
      <c r="N53" s="2" t="str">
        <f>IF(G53="","",DATEDIF(G53,$M$38,"m")+1)</f>
        <v/>
      </c>
      <c r="O53" s="2" t="s">
        <v>31</v>
      </c>
      <c r="P53" s="48"/>
      <c r="Q53" s="193" t="s">
        <v>98</v>
      </c>
      <c r="R53" s="194"/>
      <c r="S53" s="194"/>
      <c r="T53" s="195"/>
      <c r="U53" s="49"/>
      <c r="V53" s="368" t="str">
        <f>IF(V54="","",V54*W55)</f>
        <v/>
      </c>
      <c r="W53" s="368"/>
      <c r="X53" s="368"/>
      <c r="Y53" s="24" t="s">
        <v>4</v>
      </c>
      <c r="Z53" s="43"/>
      <c r="AA53" s="369" t="str">
        <f>IF(AA54="","",AA54*AB55)</f>
        <v/>
      </c>
      <c r="AB53" s="369"/>
      <c r="AC53" s="369"/>
      <c r="AD53" s="24" t="s">
        <v>4</v>
      </c>
      <c r="AE53" s="50"/>
      <c r="AF53" s="2" t="s">
        <v>45</v>
      </c>
      <c r="AG53" s="51"/>
      <c r="AH53" s="2"/>
      <c r="AI53" s="24"/>
      <c r="AJ53" s="52"/>
      <c r="AK53" s="53"/>
      <c r="AL53" s="53"/>
      <c r="AM53" s="24"/>
      <c r="AN53" s="433"/>
      <c r="AO53" s="434"/>
      <c r="AP53" s="434"/>
      <c r="AQ53" s="435"/>
      <c r="AR53" s="504"/>
      <c r="AS53" s="2"/>
      <c r="AT53" s="4">
        <f>YEAR($AT$1)*12+MONTH($AT$1)-YEAR(G53)*12-MONTH(G53)
-IF(DAY(G53+1)=1,IF(DAY($AT$1+1)&gt;1,1),IF(AND(DAY($AT$1+1)&gt;1,
 DAY($AT$1)&lt;DAY(G53)),1))</f>
        <v>0</v>
      </c>
    </row>
    <row r="54" spans="1:46" ht="15.75" customHeight="1" x14ac:dyDescent="0.2">
      <c r="A54" s="2"/>
      <c r="B54" s="352"/>
      <c r="C54" s="356"/>
      <c r="D54" s="357"/>
      <c r="E54" s="357"/>
      <c r="F54" s="358"/>
      <c r="G54" s="362"/>
      <c r="H54" s="363"/>
      <c r="I54" s="363"/>
      <c r="J54" s="363"/>
      <c r="K54" s="363"/>
      <c r="L54" s="364"/>
      <c r="M54" s="50" t="str">
        <f>IF(G53="","",IF($X$27="✔","（翌月払いのため",""))</f>
        <v/>
      </c>
      <c r="N54" s="2"/>
      <c r="O54" s="2"/>
      <c r="P54" s="48"/>
      <c r="Q54" s="193"/>
      <c r="R54" s="194"/>
      <c r="S54" s="194"/>
      <c r="T54" s="195"/>
      <c r="U54" s="56" t="s">
        <v>8</v>
      </c>
      <c r="V54" s="233"/>
      <c r="W54" s="233"/>
      <c r="X54" s="179" t="s">
        <v>9</v>
      </c>
      <c r="Y54" s="180"/>
      <c r="Z54" s="43" t="s">
        <v>5</v>
      </c>
      <c r="AA54" s="233"/>
      <c r="AB54" s="233"/>
      <c r="AC54" s="179" t="s">
        <v>9</v>
      </c>
      <c r="AD54" s="180"/>
      <c r="AE54" s="43"/>
      <c r="AF54" s="234">
        <v>100000</v>
      </c>
      <c r="AG54" s="234"/>
      <c r="AH54" s="234"/>
      <c r="AI54" s="24" t="s">
        <v>4</v>
      </c>
      <c r="AJ54" s="52"/>
      <c r="AK54" s="53"/>
      <c r="AL54" s="53"/>
      <c r="AM54" s="24"/>
      <c r="AN54" s="433"/>
      <c r="AO54" s="434"/>
      <c r="AP54" s="434"/>
      <c r="AQ54" s="435"/>
      <c r="AR54" s="504"/>
      <c r="AS54" s="2"/>
    </row>
    <row r="55" spans="1:46" ht="15.75" customHeight="1" x14ac:dyDescent="0.2">
      <c r="A55" s="36"/>
      <c r="B55" s="352"/>
      <c r="C55" s="356"/>
      <c r="D55" s="357"/>
      <c r="E55" s="357"/>
      <c r="F55" s="358"/>
      <c r="G55" s="365"/>
      <c r="H55" s="366"/>
      <c r="I55" s="366"/>
      <c r="J55" s="366"/>
      <c r="K55" s="366"/>
      <c r="L55" s="367"/>
      <c r="M55" s="107"/>
      <c r="N55" s="110" t="str">
        <f>IF(G53="","",IF($X$27="✔",N53-1,""))</f>
        <v/>
      </c>
      <c r="O55" s="111" t="str">
        <f>IF(G53="","",IF($X$27="✔","か月）",""))</f>
        <v/>
      </c>
      <c r="P55" s="108"/>
      <c r="Q55" s="196"/>
      <c r="R55" s="197"/>
      <c r="S55" s="197"/>
      <c r="T55" s="198"/>
      <c r="U55" s="57"/>
      <c r="V55" s="2"/>
      <c r="W55" s="115"/>
      <c r="X55" s="179" t="s">
        <v>32</v>
      </c>
      <c r="Y55" s="180"/>
      <c r="Z55" s="43"/>
      <c r="AA55" s="2"/>
      <c r="AB55" s="115"/>
      <c r="AC55" s="179" t="s">
        <v>32</v>
      </c>
      <c r="AD55" s="180"/>
      <c r="AE55" s="43"/>
      <c r="AF55" s="175"/>
      <c r="AG55" s="175"/>
      <c r="AH55" s="175"/>
      <c r="AI55" s="24"/>
      <c r="AJ55" s="52"/>
      <c r="AK55" s="175" t="str">
        <f>IF(AF57="","",ROUNDDOWN(MIN(AF54,AF57),-3))</f>
        <v/>
      </c>
      <c r="AL55" s="175"/>
      <c r="AM55" s="24" t="s">
        <v>4</v>
      </c>
      <c r="AN55" s="433"/>
      <c r="AO55" s="434"/>
      <c r="AP55" s="434"/>
      <c r="AQ55" s="435"/>
      <c r="AR55" s="504"/>
      <c r="AS55" s="2"/>
    </row>
    <row r="56" spans="1:46" ht="15.75" customHeight="1" x14ac:dyDescent="0.2">
      <c r="A56" s="2"/>
      <c r="B56" s="386" t="s">
        <v>40</v>
      </c>
      <c r="C56" s="388" t="s">
        <v>14</v>
      </c>
      <c r="D56" s="389"/>
      <c r="E56" s="357"/>
      <c r="F56" s="358"/>
      <c r="G56" s="160" t="s">
        <v>125</v>
      </c>
      <c r="H56" s="161"/>
      <c r="I56" s="161"/>
      <c r="J56" s="161"/>
      <c r="K56" s="161"/>
      <c r="L56" s="162"/>
      <c r="M56" s="105"/>
      <c r="N56" s="72"/>
      <c r="O56" s="72"/>
      <c r="P56" s="106"/>
      <c r="Q56" s="199" t="s">
        <v>123</v>
      </c>
      <c r="R56" s="200"/>
      <c r="S56" s="200"/>
      <c r="T56" s="201"/>
      <c r="U56" s="58"/>
      <c r="V56" s="59"/>
      <c r="W56" s="59"/>
      <c r="X56" s="59"/>
      <c r="Y56" s="60"/>
      <c r="Z56" s="43"/>
      <c r="AA56" s="2"/>
      <c r="AB56" s="2"/>
      <c r="AC56" s="2"/>
      <c r="AD56" s="24"/>
      <c r="AE56" s="61"/>
      <c r="AF56" s="390" t="s">
        <v>58</v>
      </c>
      <c r="AG56" s="390"/>
      <c r="AH56" s="390"/>
      <c r="AI56" s="391"/>
      <c r="AK56" s="53"/>
      <c r="AL56" s="53"/>
      <c r="AM56" s="24"/>
      <c r="AN56" s="433"/>
      <c r="AO56" s="434"/>
      <c r="AP56" s="434"/>
      <c r="AQ56" s="435"/>
      <c r="AR56" s="504"/>
      <c r="AS56" s="2"/>
    </row>
    <row r="57" spans="1:46" ht="24.6" customHeight="1" x14ac:dyDescent="0.2">
      <c r="A57" s="2"/>
      <c r="B57" s="387"/>
      <c r="C57" s="373"/>
      <c r="D57" s="374"/>
      <c r="E57" s="121"/>
      <c r="F57" s="122"/>
      <c r="G57" s="157"/>
      <c r="H57" s="158"/>
      <c r="I57" s="158"/>
      <c r="J57" s="158"/>
      <c r="K57" s="158"/>
      <c r="L57" s="159"/>
      <c r="M57" s="43"/>
      <c r="N57" s="2" t="str">
        <f>IF(G57="","",DATEDIF(G57,$M$38,"m")+1)</f>
        <v/>
      </c>
      <c r="O57" s="2" t="s">
        <v>33</v>
      </c>
      <c r="P57" s="48"/>
      <c r="Q57" s="205" t="s">
        <v>129</v>
      </c>
      <c r="R57" s="206"/>
      <c r="S57" s="206"/>
      <c r="T57" s="207"/>
      <c r="U57" s="62" t="s">
        <v>37</v>
      </c>
      <c r="V57" s="63"/>
      <c r="W57" s="63"/>
      <c r="X57" s="63"/>
      <c r="Y57" s="64"/>
      <c r="Z57" s="52"/>
      <c r="AA57" s="53"/>
      <c r="AB57" s="53"/>
      <c r="AC57" s="53"/>
      <c r="AD57" s="24"/>
      <c r="AE57" s="43"/>
      <c r="AF57" s="175" t="str">
        <f>IF(AA53="","",ROUNDDOWN(AA53/2,0))</f>
        <v/>
      </c>
      <c r="AG57" s="175"/>
      <c r="AH57" s="175"/>
      <c r="AI57" s="24" t="s">
        <v>4</v>
      </c>
      <c r="AJ57" s="52"/>
      <c r="AK57" s="53"/>
      <c r="AL57" s="53"/>
      <c r="AM57" s="24"/>
      <c r="AN57" s="433"/>
      <c r="AO57" s="434"/>
      <c r="AP57" s="434"/>
      <c r="AQ57" s="435"/>
      <c r="AR57" s="504"/>
      <c r="AS57" s="2"/>
    </row>
    <row r="58" spans="1:46" ht="15.75" customHeight="1" x14ac:dyDescent="0.2">
      <c r="A58" s="2"/>
      <c r="B58" s="387"/>
      <c r="C58" s="375" t="s">
        <v>36</v>
      </c>
      <c r="D58" s="376"/>
      <c r="E58" s="377"/>
      <c r="F58" s="378"/>
      <c r="G58" s="160" t="s">
        <v>127</v>
      </c>
      <c r="H58" s="161"/>
      <c r="I58" s="161"/>
      <c r="J58" s="161"/>
      <c r="K58" s="161"/>
      <c r="L58" s="162"/>
      <c r="M58" s="66" t="str">
        <f>IF(G57="","",IF($X$27="✔","（翌月払いのため",""))</f>
        <v/>
      </c>
      <c r="N58" s="2"/>
      <c r="O58" s="2"/>
      <c r="P58" s="48"/>
      <c r="Q58" s="205"/>
      <c r="R58" s="206"/>
      <c r="S58" s="206"/>
      <c r="T58" s="207"/>
      <c r="U58" s="169"/>
      <c r="V58" s="170"/>
      <c r="W58" s="170"/>
      <c r="X58" s="170"/>
      <c r="Y58" s="171"/>
      <c r="Z58" s="52"/>
      <c r="AA58" s="53"/>
      <c r="AB58" s="53"/>
      <c r="AC58" s="53"/>
      <c r="AD58" s="24"/>
      <c r="AE58" s="43"/>
      <c r="AF58" s="65"/>
      <c r="AG58" s="66"/>
      <c r="AH58" s="66"/>
      <c r="AI58" s="24"/>
      <c r="AJ58" s="52"/>
      <c r="AK58" s="53"/>
      <c r="AL58" s="53"/>
      <c r="AM58" s="24"/>
      <c r="AN58" s="433"/>
      <c r="AO58" s="434"/>
      <c r="AP58" s="434"/>
      <c r="AQ58" s="435"/>
      <c r="AR58" s="504"/>
      <c r="AS58" s="2"/>
    </row>
    <row r="59" spans="1:46" ht="15.75" customHeight="1" x14ac:dyDescent="0.2">
      <c r="A59" s="2"/>
      <c r="B59" s="67" t="s">
        <v>29</v>
      </c>
      <c r="C59" s="379" t="s">
        <v>41</v>
      </c>
      <c r="D59" s="380"/>
      <c r="E59" s="381" t="s">
        <v>29</v>
      </c>
      <c r="F59" s="382"/>
      <c r="G59" s="126" t="s">
        <v>89</v>
      </c>
      <c r="H59" s="79" t="s">
        <v>29</v>
      </c>
      <c r="I59" s="127" t="s">
        <v>90</v>
      </c>
      <c r="J59" s="79" t="s">
        <v>29</v>
      </c>
      <c r="K59" s="128"/>
      <c r="L59" s="129" t="s">
        <v>33</v>
      </c>
      <c r="M59" s="109"/>
      <c r="N59" s="112" t="str">
        <f>IF(G57="","",IF($X$27="✔",N57-1,""))</f>
        <v/>
      </c>
      <c r="O59" s="54" t="str">
        <f>IF(G57="","",IF($X$27="✔","か月）",""))</f>
        <v/>
      </c>
      <c r="P59" s="55"/>
      <c r="Q59" s="383" t="s">
        <v>104</v>
      </c>
      <c r="R59" s="384"/>
      <c r="S59" s="384"/>
      <c r="T59" s="385"/>
      <c r="U59" s="172"/>
      <c r="V59" s="173"/>
      <c r="W59" s="173"/>
      <c r="X59" s="173"/>
      <c r="Y59" s="174"/>
      <c r="Z59" s="68"/>
      <c r="AA59" s="69"/>
      <c r="AB59" s="69"/>
      <c r="AC59" s="69"/>
      <c r="AD59" s="21"/>
      <c r="AE59" s="33"/>
      <c r="AF59" s="20"/>
      <c r="AG59" s="20"/>
      <c r="AH59" s="20"/>
      <c r="AI59" s="21"/>
      <c r="AJ59" s="68"/>
      <c r="AK59" s="69"/>
      <c r="AL59" s="69"/>
      <c r="AM59" s="21"/>
      <c r="AN59" s="436"/>
      <c r="AO59" s="437"/>
      <c r="AP59" s="437"/>
      <c r="AQ59" s="438"/>
      <c r="AR59" s="505"/>
      <c r="AS59" s="2"/>
    </row>
    <row r="60" spans="1:46" ht="15.75" customHeight="1" x14ac:dyDescent="0.2">
      <c r="A60" s="2"/>
      <c r="B60" s="351">
        <v>3</v>
      </c>
      <c r="C60" s="353"/>
      <c r="D60" s="354"/>
      <c r="E60" s="354"/>
      <c r="F60" s="355"/>
      <c r="G60" s="176" t="s">
        <v>10</v>
      </c>
      <c r="H60" s="177"/>
      <c r="I60" s="177"/>
      <c r="J60" s="177"/>
      <c r="K60" s="177"/>
      <c r="L60" s="178"/>
      <c r="M60" s="8"/>
      <c r="N60" s="9"/>
      <c r="O60" s="9"/>
      <c r="P60" s="9"/>
      <c r="Q60" s="190" t="s">
        <v>86</v>
      </c>
      <c r="R60" s="191"/>
      <c r="S60" s="191"/>
      <c r="T60" s="192"/>
      <c r="U60" s="359"/>
      <c r="V60" s="360"/>
      <c r="W60" s="360"/>
      <c r="X60" s="360"/>
      <c r="Y60" s="361"/>
      <c r="Z60" s="8"/>
      <c r="AA60" s="9"/>
      <c r="AB60" s="9"/>
      <c r="AC60" s="9"/>
      <c r="AD60" s="41"/>
      <c r="AE60" s="44"/>
      <c r="AF60" s="9"/>
      <c r="AG60" s="45"/>
      <c r="AH60" s="9"/>
      <c r="AI60" s="41"/>
      <c r="AJ60" s="46"/>
      <c r="AK60" s="47"/>
      <c r="AL60" s="47"/>
      <c r="AM60" s="41"/>
      <c r="AN60" s="430"/>
      <c r="AO60" s="431"/>
      <c r="AP60" s="431"/>
      <c r="AQ60" s="432"/>
      <c r="AR60" s="503"/>
      <c r="AS60" s="2"/>
    </row>
    <row r="61" spans="1:46" ht="15.75" customHeight="1" x14ac:dyDescent="0.2">
      <c r="A61" s="2"/>
      <c r="B61" s="352"/>
      <c r="C61" s="356"/>
      <c r="D61" s="357"/>
      <c r="E61" s="357"/>
      <c r="F61" s="358"/>
      <c r="G61" s="362"/>
      <c r="H61" s="363"/>
      <c r="I61" s="363"/>
      <c r="J61" s="363"/>
      <c r="K61" s="363"/>
      <c r="L61" s="364"/>
      <c r="M61" s="43"/>
      <c r="N61" s="2" t="str">
        <f>IF(G61="","",DATEDIF(G61,$M$38,"m")+1)</f>
        <v/>
      </c>
      <c r="O61" s="2" t="s">
        <v>31</v>
      </c>
      <c r="P61" s="48"/>
      <c r="Q61" s="193" t="s">
        <v>105</v>
      </c>
      <c r="R61" s="194"/>
      <c r="S61" s="194"/>
      <c r="T61" s="195"/>
      <c r="U61" s="49"/>
      <c r="V61" s="368" t="str">
        <f>IF(V62="","",V62*W63)</f>
        <v/>
      </c>
      <c r="W61" s="368"/>
      <c r="X61" s="368"/>
      <c r="Y61" s="24" t="s">
        <v>4</v>
      </c>
      <c r="Z61" s="43"/>
      <c r="AA61" s="369" t="str">
        <f>IF(AA62="","",AA62*AB63)</f>
        <v/>
      </c>
      <c r="AB61" s="369"/>
      <c r="AC61" s="369"/>
      <c r="AD61" s="24" t="s">
        <v>4</v>
      </c>
      <c r="AE61" s="50"/>
      <c r="AF61" s="2" t="s">
        <v>45</v>
      </c>
      <c r="AG61" s="51"/>
      <c r="AH61" s="2"/>
      <c r="AI61" s="24"/>
      <c r="AJ61" s="52"/>
      <c r="AK61" s="53"/>
      <c r="AL61" s="53"/>
      <c r="AM61" s="24"/>
      <c r="AN61" s="433"/>
      <c r="AO61" s="434"/>
      <c r="AP61" s="434"/>
      <c r="AQ61" s="435"/>
      <c r="AR61" s="504"/>
      <c r="AS61" s="2"/>
      <c r="AT61" s="4">
        <f>YEAR($AT$1)*12+MONTH($AT$1)-YEAR(G61)*12-MONTH(G61)
-IF(DAY(G61+1)=1,IF(DAY($AT$1+1)&gt;1,1),IF(AND(DAY($AT$1+1)&gt;1,
 DAY($AT$1)&lt;DAY(G61)),1))</f>
        <v>0</v>
      </c>
    </row>
    <row r="62" spans="1:46" ht="15.75" customHeight="1" x14ac:dyDescent="0.2">
      <c r="A62" s="2"/>
      <c r="B62" s="352"/>
      <c r="C62" s="356"/>
      <c r="D62" s="357"/>
      <c r="E62" s="357"/>
      <c r="F62" s="358"/>
      <c r="G62" s="362"/>
      <c r="H62" s="363"/>
      <c r="I62" s="363"/>
      <c r="J62" s="363"/>
      <c r="K62" s="363"/>
      <c r="L62" s="364"/>
      <c r="M62" s="50" t="str">
        <f>IF(G61="","",IF($X$27="✔","（翌月払いのため",""))</f>
        <v/>
      </c>
      <c r="N62" s="2"/>
      <c r="O62" s="2"/>
      <c r="P62" s="48"/>
      <c r="Q62" s="193"/>
      <c r="R62" s="194"/>
      <c r="S62" s="194"/>
      <c r="T62" s="195"/>
      <c r="U62" s="56" t="s">
        <v>8</v>
      </c>
      <c r="V62" s="233"/>
      <c r="W62" s="233"/>
      <c r="X62" s="179" t="s">
        <v>9</v>
      </c>
      <c r="Y62" s="180"/>
      <c r="Z62" s="43" t="s">
        <v>5</v>
      </c>
      <c r="AA62" s="233"/>
      <c r="AB62" s="233"/>
      <c r="AC62" s="179" t="s">
        <v>9</v>
      </c>
      <c r="AD62" s="180"/>
      <c r="AE62" s="43"/>
      <c r="AF62" s="234">
        <v>100000</v>
      </c>
      <c r="AG62" s="234"/>
      <c r="AH62" s="234"/>
      <c r="AI62" s="24" t="s">
        <v>4</v>
      </c>
      <c r="AJ62" s="52"/>
      <c r="AK62" s="53"/>
      <c r="AL62" s="53"/>
      <c r="AM62" s="24"/>
      <c r="AN62" s="433"/>
      <c r="AO62" s="434"/>
      <c r="AP62" s="434"/>
      <c r="AQ62" s="435"/>
      <c r="AR62" s="504"/>
      <c r="AS62" s="2"/>
    </row>
    <row r="63" spans="1:46" ht="15.75" customHeight="1" x14ac:dyDescent="0.2">
      <c r="A63" s="36"/>
      <c r="B63" s="352"/>
      <c r="C63" s="356"/>
      <c r="D63" s="357"/>
      <c r="E63" s="357"/>
      <c r="F63" s="358"/>
      <c r="G63" s="365"/>
      <c r="H63" s="366"/>
      <c r="I63" s="366"/>
      <c r="J63" s="366"/>
      <c r="K63" s="366"/>
      <c r="L63" s="367"/>
      <c r="M63" s="107"/>
      <c r="N63" s="110" t="str">
        <f>IF(G61="","",IF($X$27="✔",N61-1,""))</f>
        <v/>
      </c>
      <c r="O63" s="111" t="str">
        <f>IF(G61="","",IF($X$27="✔","か月）",""))</f>
        <v/>
      </c>
      <c r="P63" s="108"/>
      <c r="Q63" s="196"/>
      <c r="R63" s="197"/>
      <c r="S63" s="197"/>
      <c r="T63" s="198"/>
      <c r="U63" s="57"/>
      <c r="V63" s="2"/>
      <c r="W63" s="115"/>
      <c r="X63" s="179" t="s">
        <v>32</v>
      </c>
      <c r="Y63" s="180"/>
      <c r="Z63" s="43"/>
      <c r="AA63" s="2"/>
      <c r="AB63" s="115"/>
      <c r="AC63" s="179" t="s">
        <v>32</v>
      </c>
      <c r="AD63" s="180"/>
      <c r="AE63" s="43"/>
      <c r="AF63" s="175"/>
      <c r="AG63" s="175"/>
      <c r="AH63" s="175"/>
      <c r="AI63" s="24"/>
      <c r="AJ63" s="52"/>
      <c r="AK63" s="175" t="str">
        <f>IF(AF65="","",ROUNDDOWN(MIN(AF62,AF65),-3))</f>
        <v/>
      </c>
      <c r="AL63" s="175"/>
      <c r="AM63" s="24" t="s">
        <v>4</v>
      </c>
      <c r="AN63" s="433"/>
      <c r="AO63" s="434"/>
      <c r="AP63" s="434"/>
      <c r="AQ63" s="435"/>
      <c r="AR63" s="504"/>
      <c r="AS63" s="2"/>
    </row>
    <row r="64" spans="1:46" ht="15.75" customHeight="1" x14ac:dyDescent="0.2">
      <c r="A64" s="2"/>
      <c r="B64" s="386" t="s">
        <v>40</v>
      </c>
      <c r="C64" s="388" t="s">
        <v>14</v>
      </c>
      <c r="D64" s="389"/>
      <c r="E64" s="357"/>
      <c r="F64" s="358"/>
      <c r="G64" s="160" t="s">
        <v>125</v>
      </c>
      <c r="H64" s="161"/>
      <c r="I64" s="161"/>
      <c r="J64" s="161"/>
      <c r="K64" s="161"/>
      <c r="L64" s="162"/>
      <c r="M64" s="105"/>
      <c r="N64" s="72"/>
      <c r="O64" s="72"/>
      <c r="P64" s="106"/>
      <c r="Q64" s="199" t="s">
        <v>123</v>
      </c>
      <c r="R64" s="200"/>
      <c r="S64" s="200"/>
      <c r="T64" s="201"/>
      <c r="U64" s="130"/>
      <c r="V64" s="131"/>
      <c r="W64" s="131"/>
      <c r="X64" s="131"/>
      <c r="Y64" s="132"/>
      <c r="Z64" s="56"/>
      <c r="AA64" s="156"/>
      <c r="AB64" s="156"/>
      <c r="AC64" s="156"/>
      <c r="AD64" s="155"/>
      <c r="AE64" s="61"/>
      <c r="AF64" s="390" t="s">
        <v>58</v>
      </c>
      <c r="AG64" s="390"/>
      <c r="AH64" s="390"/>
      <c r="AI64" s="391"/>
      <c r="AK64" s="53"/>
      <c r="AL64" s="53"/>
      <c r="AM64" s="24"/>
      <c r="AN64" s="433"/>
      <c r="AO64" s="434"/>
      <c r="AP64" s="434"/>
      <c r="AQ64" s="435"/>
      <c r="AR64" s="504"/>
      <c r="AS64" s="2"/>
    </row>
    <row r="65" spans="1:46" ht="23.4" customHeight="1" x14ac:dyDescent="0.2">
      <c r="A65" s="2"/>
      <c r="B65" s="387"/>
      <c r="C65" s="373"/>
      <c r="D65" s="374"/>
      <c r="E65" s="121"/>
      <c r="F65" s="122"/>
      <c r="G65" s="157"/>
      <c r="H65" s="158"/>
      <c r="I65" s="158"/>
      <c r="J65" s="158"/>
      <c r="K65" s="158"/>
      <c r="L65" s="159"/>
      <c r="M65" s="43"/>
      <c r="N65" s="2" t="str">
        <f>IF(G65="","",DATEDIF(G65,$M$38,"m")+1)</f>
        <v/>
      </c>
      <c r="O65" s="2" t="s">
        <v>33</v>
      </c>
      <c r="P65" s="48"/>
      <c r="Q65" s="205" t="s">
        <v>129</v>
      </c>
      <c r="R65" s="206"/>
      <c r="S65" s="206"/>
      <c r="T65" s="207"/>
      <c r="U65" s="62" t="s">
        <v>37</v>
      </c>
      <c r="V65" s="63"/>
      <c r="W65" s="63"/>
      <c r="X65" s="63"/>
      <c r="Y65" s="64"/>
      <c r="Z65" s="52"/>
      <c r="AA65" s="53"/>
      <c r="AB65" s="53"/>
      <c r="AC65" s="53"/>
      <c r="AD65" s="24"/>
      <c r="AE65" s="43"/>
      <c r="AF65" s="175" t="str">
        <f>IF(AA61="","",ROUNDDOWN(AA61/2,0))</f>
        <v/>
      </c>
      <c r="AG65" s="175"/>
      <c r="AH65" s="175"/>
      <c r="AI65" s="24" t="s">
        <v>4</v>
      </c>
      <c r="AJ65" s="52"/>
      <c r="AK65" s="53"/>
      <c r="AL65" s="53"/>
      <c r="AM65" s="24"/>
      <c r="AN65" s="433"/>
      <c r="AO65" s="434"/>
      <c r="AP65" s="434"/>
      <c r="AQ65" s="435"/>
      <c r="AR65" s="504"/>
      <c r="AS65" s="2"/>
    </row>
    <row r="66" spans="1:46" ht="15.75" customHeight="1" x14ac:dyDescent="0.2">
      <c r="A66" s="2"/>
      <c r="B66" s="387"/>
      <c r="C66" s="375" t="s">
        <v>36</v>
      </c>
      <c r="D66" s="376"/>
      <c r="E66" s="377"/>
      <c r="F66" s="378"/>
      <c r="G66" s="160" t="s">
        <v>127</v>
      </c>
      <c r="H66" s="161"/>
      <c r="I66" s="161"/>
      <c r="J66" s="161"/>
      <c r="K66" s="161"/>
      <c r="L66" s="162"/>
      <c r="M66" s="66" t="str">
        <f>IF(G65="","",IF($X$27="✔","（翌月払いのため",""))</f>
        <v/>
      </c>
      <c r="N66" s="2"/>
      <c r="O66" s="2"/>
      <c r="P66" s="48"/>
      <c r="Q66" s="205"/>
      <c r="R66" s="206"/>
      <c r="S66" s="206"/>
      <c r="T66" s="207"/>
      <c r="U66" s="169"/>
      <c r="V66" s="170"/>
      <c r="W66" s="170"/>
      <c r="X66" s="170"/>
      <c r="Y66" s="171"/>
      <c r="Z66" s="52"/>
      <c r="AA66" s="53"/>
      <c r="AB66" s="53"/>
      <c r="AC66" s="53"/>
      <c r="AD66" s="24"/>
      <c r="AE66" s="43"/>
      <c r="AF66" s="65"/>
      <c r="AG66" s="66"/>
      <c r="AH66" s="66"/>
      <c r="AI66" s="24"/>
      <c r="AJ66" s="52"/>
      <c r="AK66" s="53"/>
      <c r="AL66" s="53"/>
      <c r="AM66" s="24"/>
      <c r="AN66" s="433"/>
      <c r="AO66" s="434"/>
      <c r="AP66" s="434"/>
      <c r="AQ66" s="435"/>
      <c r="AR66" s="504"/>
      <c r="AS66" s="2"/>
    </row>
    <row r="67" spans="1:46" ht="15.75" customHeight="1" x14ac:dyDescent="0.2">
      <c r="A67" s="2"/>
      <c r="B67" s="67" t="s">
        <v>29</v>
      </c>
      <c r="C67" s="379" t="s">
        <v>41</v>
      </c>
      <c r="D67" s="380"/>
      <c r="E67" s="381" t="s">
        <v>29</v>
      </c>
      <c r="F67" s="382"/>
      <c r="G67" s="126" t="s">
        <v>89</v>
      </c>
      <c r="H67" s="79" t="s">
        <v>29</v>
      </c>
      <c r="I67" s="127" t="s">
        <v>90</v>
      </c>
      <c r="J67" s="79" t="s">
        <v>29</v>
      </c>
      <c r="K67" s="128"/>
      <c r="L67" s="129" t="s">
        <v>33</v>
      </c>
      <c r="M67" s="109"/>
      <c r="N67" s="112" t="str">
        <f>IF(G65="","",IF($X$27="✔",N65-1,""))</f>
        <v/>
      </c>
      <c r="O67" s="54" t="str">
        <f>IF(G65="","",IF($X$27="✔","か月）",""))</f>
        <v/>
      </c>
      <c r="P67" s="55"/>
      <c r="Q67" s="383" t="s">
        <v>106</v>
      </c>
      <c r="R67" s="384"/>
      <c r="S67" s="384"/>
      <c r="T67" s="385"/>
      <c r="U67" s="172"/>
      <c r="V67" s="173"/>
      <c r="W67" s="173"/>
      <c r="X67" s="173"/>
      <c r="Y67" s="174"/>
      <c r="Z67" s="68"/>
      <c r="AA67" s="69"/>
      <c r="AB67" s="69"/>
      <c r="AC67" s="69"/>
      <c r="AD67" s="21"/>
      <c r="AE67" s="33"/>
      <c r="AF67" s="20"/>
      <c r="AG67" s="20"/>
      <c r="AH67" s="20"/>
      <c r="AI67" s="21"/>
      <c r="AJ67" s="68"/>
      <c r="AK67" s="69"/>
      <c r="AL67" s="69"/>
      <c r="AM67" s="21"/>
      <c r="AN67" s="436"/>
      <c r="AO67" s="437"/>
      <c r="AP67" s="437"/>
      <c r="AQ67" s="438"/>
      <c r="AR67" s="505"/>
      <c r="AS67" s="2"/>
    </row>
    <row r="68" spans="1:46" ht="15.75" customHeight="1" x14ac:dyDescent="0.2">
      <c r="A68" s="2"/>
      <c r="B68" s="351">
        <v>4</v>
      </c>
      <c r="C68" s="353"/>
      <c r="D68" s="354"/>
      <c r="E68" s="354"/>
      <c r="F68" s="355"/>
      <c r="G68" s="176" t="s">
        <v>10</v>
      </c>
      <c r="H68" s="177"/>
      <c r="I68" s="177"/>
      <c r="J68" s="177"/>
      <c r="K68" s="177"/>
      <c r="L68" s="178"/>
      <c r="M68" s="8"/>
      <c r="N68" s="9"/>
      <c r="O68" s="9"/>
      <c r="P68" s="9"/>
      <c r="Q68" s="190" t="s">
        <v>86</v>
      </c>
      <c r="R68" s="191"/>
      <c r="S68" s="191"/>
      <c r="T68" s="192"/>
      <c r="U68" s="359"/>
      <c r="V68" s="360"/>
      <c r="W68" s="360"/>
      <c r="X68" s="360"/>
      <c r="Y68" s="361"/>
      <c r="Z68" s="8"/>
      <c r="AA68" s="9"/>
      <c r="AB68" s="9"/>
      <c r="AC68" s="9"/>
      <c r="AD68" s="41"/>
      <c r="AE68" s="44"/>
      <c r="AF68" s="9"/>
      <c r="AG68" s="45"/>
      <c r="AH68" s="9"/>
      <c r="AI68" s="41"/>
      <c r="AJ68" s="46"/>
      <c r="AK68" s="47"/>
      <c r="AL68" s="47"/>
      <c r="AM68" s="41"/>
      <c r="AN68" s="430"/>
      <c r="AO68" s="431"/>
      <c r="AP68" s="431"/>
      <c r="AQ68" s="432"/>
      <c r="AR68" s="503"/>
      <c r="AS68" s="2"/>
    </row>
    <row r="69" spans="1:46" ht="15.75" customHeight="1" x14ac:dyDescent="0.2">
      <c r="A69" s="2"/>
      <c r="B69" s="352"/>
      <c r="C69" s="356"/>
      <c r="D69" s="357"/>
      <c r="E69" s="357"/>
      <c r="F69" s="358"/>
      <c r="G69" s="362"/>
      <c r="H69" s="363"/>
      <c r="I69" s="363"/>
      <c r="J69" s="363"/>
      <c r="K69" s="363"/>
      <c r="L69" s="364"/>
      <c r="M69" s="43"/>
      <c r="N69" s="2" t="str">
        <f>IF(G69="","",DATEDIF(G69,$M$38,"m")+1)</f>
        <v/>
      </c>
      <c r="O69" s="2" t="s">
        <v>31</v>
      </c>
      <c r="P69" s="48"/>
      <c r="Q69" s="193" t="s">
        <v>130</v>
      </c>
      <c r="R69" s="194"/>
      <c r="S69" s="194"/>
      <c r="T69" s="195"/>
      <c r="U69" s="49"/>
      <c r="V69" s="368" t="str">
        <f>IF(V70="","",V70*W71)</f>
        <v/>
      </c>
      <c r="W69" s="368"/>
      <c r="X69" s="368"/>
      <c r="Y69" s="24" t="s">
        <v>4</v>
      </c>
      <c r="Z69" s="43"/>
      <c r="AA69" s="369" t="str">
        <f>IF(AA70="","",AA70*AB71)</f>
        <v/>
      </c>
      <c r="AB69" s="369"/>
      <c r="AC69" s="369"/>
      <c r="AD69" s="24" t="s">
        <v>4</v>
      </c>
      <c r="AE69" s="50"/>
      <c r="AF69" s="2" t="s">
        <v>45</v>
      </c>
      <c r="AG69" s="51"/>
      <c r="AH69" s="2"/>
      <c r="AI69" s="24"/>
      <c r="AJ69" s="52"/>
      <c r="AK69" s="53"/>
      <c r="AL69" s="53"/>
      <c r="AM69" s="24"/>
      <c r="AN69" s="433"/>
      <c r="AO69" s="434"/>
      <c r="AP69" s="434"/>
      <c r="AQ69" s="435"/>
      <c r="AR69" s="504"/>
      <c r="AS69" s="2"/>
      <c r="AT69" s="4">
        <f>YEAR($AT$1)*12+MONTH($AT$1)-YEAR(G69)*12-MONTH(G69)
-IF(DAY(G69+1)=1,IF(DAY($AT$1+1)&gt;1,1),IF(AND(DAY($AT$1+1)&gt;1,
 DAY($AT$1)&lt;DAY(G69)),1))</f>
        <v>0</v>
      </c>
    </row>
    <row r="70" spans="1:46" ht="15.75" customHeight="1" x14ac:dyDescent="0.2">
      <c r="A70" s="2"/>
      <c r="B70" s="352"/>
      <c r="C70" s="356"/>
      <c r="D70" s="357"/>
      <c r="E70" s="357"/>
      <c r="F70" s="358"/>
      <c r="G70" s="362"/>
      <c r="H70" s="363"/>
      <c r="I70" s="363"/>
      <c r="J70" s="363"/>
      <c r="K70" s="363"/>
      <c r="L70" s="364"/>
      <c r="M70" s="50" t="str">
        <f>IF(G69="","",IF($X$27="✔","（翌月払いのため",""))</f>
        <v/>
      </c>
      <c r="N70" s="2"/>
      <c r="O70" s="2"/>
      <c r="P70" s="48"/>
      <c r="Q70" s="193"/>
      <c r="R70" s="194"/>
      <c r="S70" s="194"/>
      <c r="T70" s="195"/>
      <c r="U70" s="56" t="s">
        <v>8</v>
      </c>
      <c r="V70" s="233"/>
      <c r="W70" s="233"/>
      <c r="X70" s="179" t="s">
        <v>9</v>
      </c>
      <c r="Y70" s="180"/>
      <c r="Z70" s="43" t="s">
        <v>5</v>
      </c>
      <c r="AA70" s="233"/>
      <c r="AB70" s="233"/>
      <c r="AC70" s="179" t="s">
        <v>9</v>
      </c>
      <c r="AD70" s="180"/>
      <c r="AE70" s="43"/>
      <c r="AF70" s="234">
        <v>100000</v>
      </c>
      <c r="AG70" s="234"/>
      <c r="AH70" s="234"/>
      <c r="AI70" s="24" t="s">
        <v>4</v>
      </c>
      <c r="AJ70" s="52"/>
      <c r="AK70" s="53"/>
      <c r="AL70" s="53"/>
      <c r="AM70" s="24"/>
      <c r="AN70" s="433"/>
      <c r="AO70" s="434"/>
      <c r="AP70" s="434"/>
      <c r="AQ70" s="435"/>
      <c r="AR70" s="504"/>
      <c r="AS70" s="2"/>
    </row>
    <row r="71" spans="1:46" ht="15.75" customHeight="1" x14ac:dyDescent="0.2">
      <c r="A71" s="36"/>
      <c r="B71" s="352"/>
      <c r="C71" s="356"/>
      <c r="D71" s="357"/>
      <c r="E71" s="357"/>
      <c r="F71" s="358"/>
      <c r="G71" s="365"/>
      <c r="H71" s="366"/>
      <c r="I71" s="366"/>
      <c r="J71" s="366"/>
      <c r="K71" s="366"/>
      <c r="L71" s="367"/>
      <c r="M71" s="107"/>
      <c r="N71" s="110" t="str">
        <f>IF(G69="","",IF($X$27="✔",N69-1,""))</f>
        <v/>
      </c>
      <c r="O71" s="111" t="str">
        <f>IF(G69="","",IF($X$27="✔","か月）",""))</f>
        <v/>
      </c>
      <c r="P71" s="108"/>
      <c r="Q71" s="196"/>
      <c r="R71" s="197"/>
      <c r="S71" s="197"/>
      <c r="T71" s="198"/>
      <c r="U71" s="57"/>
      <c r="V71" s="2"/>
      <c r="W71" s="115"/>
      <c r="X71" s="179" t="s">
        <v>32</v>
      </c>
      <c r="Y71" s="180"/>
      <c r="Z71" s="43"/>
      <c r="AA71" s="2"/>
      <c r="AB71" s="115"/>
      <c r="AC71" s="179" t="s">
        <v>32</v>
      </c>
      <c r="AD71" s="180"/>
      <c r="AE71" s="43"/>
      <c r="AF71" s="175"/>
      <c r="AG71" s="175"/>
      <c r="AH71" s="175"/>
      <c r="AI71" s="24"/>
      <c r="AJ71" s="52"/>
      <c r="AK71" s="175" t="str">
        <f>IF(AF73="","",ROUNDDOWN(MIN(AF70,AF73),-3))</f>
        <v/>
      </c>
      <c r="AL71" s="175"/>
      <c r="AM71" s="24" t="s">
        <v>4</v>
      </c>
      <c r="AN71" s="433"/>
      <c r="AO71" s="434"/>
      <c r="AP71" s="434"/>
      <c r="AQ71" s="435"/>
      <c r="AR71" s="504"/>
      <c r="AS71" s="2"/>
    </row>
    <row r="72" spans="1:46" ht="15.75" customHeight="1" x14ac:dyDescent="0.2">
      <c r="A72" s="2"/>
      <c r="B72" s="386" t="s">
        <v>40</v>
      </c>
      <c r="C72" s="388" t="s">
        <v>14</v>
      </c>
      <c r="D72" s="389"/>
      <c r="E72" s="357"/>
      <c r="F72" s="358"/>
      <c r="G72" s="160" t="s">
        <v>125</v>
      </c>
      <c r="H72" s="161"/>
      <c r="I72" s="161"/>
      <c r="J72" s="161"/>
      <c r="K72" s="161"/>
      <c r="L72" s="162"/>
      <c r="M72" s="105"/>
      <c r="N72" s="72"/>
      <c r="O72" s="72"/>
      <c r="P72" s="106"/>
      <c r="Q72" s="199" t="s">
        <v>123</v>
      </c>
      <c r="R72" s="200"/>
      <c r="S72" s="200"/>
      <c r="T72" s="201"/>
      <c r="U72" s="58"/>
      <c r="V72" s="59"/>
      <c r="W72" s="59"/>
      <c r="X72" s="59"/>
      <c r="Y72" s="60"/>
      <c r="Z72" s="43"/>
      <c r="AA72" s="2"/>
      <c r="AB72" s="2"/>
      <c r="AC72" s="2"/>
      <c r="AD72" s="24"/>
      <c r="AE72" s="61"/>
      <c r="AF72" s="390" t="s">
        <v>58</v>
      </c>
      <c r="AG72" s="390"/>
      <c r="AH72" s="390"/>
      <c r="AI72" s="391"/>
      <c r="AK72" s="53"/>
      <c r="AL72" s="53"/>
      <c r="AM72" s="24"/>
      <c r="AN72" s="433"/>
      <c r="AO72" s="434"/>
      <c r="AP72" s="434"/>
      <c r="AQ72" s="435"/>
      <c r="AR72" s="504"/>
      <c r="AS72" s="2"/>
    </row>
    <row r="73" spans="1:46" ht="25.2" customHeight="1" x14ac:dyDescent="0.2">
      <c r="A73" s="2"/>
      <c r="B73" s="387"/>
      <c r="C73" s="373"/>
      <c r="D73" s="374"/>
      <c r="E73" s="121"/>
      <c r="F73" s="122"/>
      <c r="G73" s="157"/>
      <c r="H73" s="158"/>
      <c r="I73" s="158"/>
      <c r="J73" s="158"/>
      <c r="K73" s="158"/>
      <c r="L73" s="159"/>
      <c r="M73" s="43"/>
      <c r="N73" s="2" t="str">
        <f>IF(G73="","",DATEDIF(G73,$M$38,"m")+1)</f>
        <v/>
      </c>
      <c r="O73" s="2" t="s">
        <v>33</v>
      </c>
      <c r="P73" s="48"/>
      <c r="Q73" s="205" t="s">
        <v>129</v>
      </c>
      <c r="R73" s="206"/>
      <c r="S73" s="206"/>
      <c r="T73" s="207"/>
      <c r="U73" s="62" t="s">
        <v>37</v>
      </c>
      <c r="V73" s="63"/>
      <c r="W73" s="63"/>
      <c r="X73" s="63"/>
      <c r="Y73" s="64"/>
      <c r="Z73" s="52"/>
      <c r="AA73" s="53"/>
      <c r="AB73" s="53"/>
      <c r="AC73" s="53"/>
      <c r="AD73" s="24"/>
      <c r="AE73" s="43"/>
      <c r="AF73" s="175" t="str">
        <f>IF(AA69="","",ROUNDDOWN(AA69/2,0))</f>
        <v/>
      </c>
      <c r="AG73" s="175"/>
      <c r="AH73" s="175"/>
      <c r="AI73" s="24" t="s">
        <v>4</v>
      </c>
      <c r="AJ73" s="52"/>
      <c r="AK73" s="53"/>
      <c r="AL73" s="53"/>
      <c r="AM73" s="24"/>
      <c r="AN73" s="433"/>
      <c r="AO73" s="434"/>
      <c r="AP73" s="434"/>
      <c r="AQ73" s="435"/>
      <c r="AR73" s="504"/>
      <c r="AS73" s="2"/>
    </row>
    <row r="74" spans="1:46" ht="15.75" customHeight="1" x14ac:dyDescent="0.2">
      <c r="A74" s="2"/>
      <c r="B74" s="387"/>
      <c r="C74" s="375" t="s">
        <v>36</v>
      </c>
      <c r="D74" s="376"/>
      <c r="E74" s="377"/>
      <c r="F74" s="378"/>
      <c r="G74" s="160" t="s">
        <v>127</v>
      </c>
      <c r="H74" s="161"/>
      <c r="I74" s="161"/>
      <c r="J74" s="161"/>
      <c r="K74" s="161"/>
      <c r="L74" s="162"/>
      <c r="M74" s="66" t="str">
        <f>IF(G73="","",IF($X$27="✔","（翌月払いのため",""))</f>
        <v/>
      </c>
      <c r="N74" s="2"/>
      <c r="O74" s="2"/>
      <c r="P74" s="48"/>
      <c r="Q74" s="205"/>
      <c r="R74" s="206"/>
      <c r="S74" s="206"/>
      <c r="T74" s="207"/>
      <c r="U74" s="169"/>
      <c r="V74" s="170"/>
      <c r="W74" s="170"/>
      <c r="X74" s="170"/>
      <c r="Y74" s="171"/>
      <c r="Z74" s="52"/>
      <c r="AA74" s="53"/>
      <c r="AB74" s="53"/>
      <c r="AC74" s="53"/>
      <c r="AD74" s="24"/>
      <c r="AE74" s="43"/>
      <c r="AF74" s="65"/>
      <c r="AG74" s="66"/>
      <c r="AH74" s="66"/>
      <c r="AI74" s="24"/>
      <c r="AJ74" s="52"/>
      <c r="AK74" s="53"/>
      <c r="AL74" s="53"/>
      <c r="AM74" s="24"/>
      <c r="AN74" s="433"/>
      <c r="AO74" s="434"/>
      <c r="AP74" s="434"/>
      <c r="AQ74" s="435"/>
      <c r="AR74" s="504"/>
      <c r="AS74" s="2"/>
    </row>
    <row r="75" spans="1:46" ht="15.75" customHeight="1" x14ac:dyDescent="0.2">
      <c r="A75" s="2"/>
      <c r="B75" s="67" t="s">
        <v>29</v>
      </c>
      <c r="C75" s="379" t="s">
        <v>41</v>
      </c>
      <c r="D75" s="380"/>
      <c r="E75" s="381" t="s">
        <v>29</v>
      </c>
      <c r="F75" s="382"/>
      <c r="G75" s="126" t="s">
        <v>89</v>
      </c>
      <c r="H75" s="79" t="s">
        <v>29</v>
      </c>
      <c r="I75" s="127" t="s">
        <v>90</v>
      </c>
      <c r="J75" s="79" t="s">
        <v>29</v>
      </c>
      <c r="K75" s="128"/>
      <c r="L75" s="129" t="s">
        <v>33</v>
      </c>
      <c r="M75" s="109"/>
      <c r="N75" s="112" t="str">
        <f>IF(G73="","",IF($X$27="✔",N73-1,""))</f>
        <v/>
      </c>
      <c r="O75" s="54" t="str">
        <f>IF(G73="","",IF($X$27="✔","か月）",""))</f>
        <v/>
      </c>
      <c r="P75" s="55"/>
      <c r="Q75" s="383" t="s">
        <v>59</v>
      </c>
      <c r="R75" s="384"/>
      <c r="S75" s="384"/>
      <c r="T75" s="385"/>
      <c r="U75" s="172"/>
      <c r="V75" s="173"/>
      <c r="W75" s="173"/>
      <c r="X75" s="173"/>
      <c r="Y75" s="174"/>
      <c r="Z75" s="68"/>
      <c r="AA75" s="69"/>
      <c r="AB75" s="69"/>
      <c r="AC75" s="69"/>
      <c r="AD75" s="21"/>
      <c r="AE75" s="33"/>
      <c r="AF75" s="20"/>
      <c r="AG75" s="20"/>
      <c r="AH75" s="20"/>
      <c r="AI75" s="21"/>
      <c r="AJ75" s="68"/>
      <c r="AK75" s="69"/>
      <c r="AL75" s="69"/>
      <c r="AM75" s="21"/>
      <c r="AN75" s="436"/>
      <c r="AO75" s="437"/>
      <c r="AP75" s="437"/>
      <c r="AQ75" s="438"/>
      <c r="AR75" s="505"/>
      <c r="AS75" s="2"/>
    </row>
    <row r="76" spans="1:46" ht="15.75" customHeight="1" x14ac:dyDescent="0.2">
      <c r="A76" s="2"/>
      <c r="B76" s="351">
        <v>5</v>
      </c>
      <c r="C76" s="353"/>
      <c r="D76" s="354"/>
      <c r="E76" s="354"/>
      <c r="F76" s="355"/>
      <c r="G76" s="176" t="s">
        <v>10</v>
      </c>
      <c r="H76" s="177"/>
      <c r="I76" s="177"/>
      <c r="J76" s="177"/>
      <c r="K76" s="177"/>
      <c r="L76" s="178"/>
      <c r="M76" s="8"/>
      <c r="N76" s="9"/>
      <c r="O76" s="9"/>
      <c r="P76" s="9"/>
      <c r="Q76" s="190" t="s">
        <v>86</v>
      </c>
      <c r="R76" s="191"/>
      <c r="S76" s="191"/>
      <c r="T76" s="192"/>
      <c r="U76" s="359"/>
      <c r="V76" s="360"/>
      <c r="W76" s="360"/>
      <c r="X76" s="360"/>
      <c r="Y76" s="361"/>
      <c r="Z76" s="8"/>
      <c r="AA76" s="9"/>
      <c r="AB76" s="9"/>
      <c r="AC76" s="9"/>
      <c r="AD76" s="41"/>
      <c r="AE76" s="44"/>
      <c r="AF76" s="9"/>
      <c r="AG76" s="45"/>
      <c r="AH76" s="9"/>
      <c r="AI76" s="41"/>
      <c r="AJ76" s="46"/>
      <c r="AK76" s="47"/>
      <c r="AL76" s="47"/>
      <c r="AM76" s="41"/>
      <c r="AN76" s="430"/>
      <c r="AO76" s="431"/>
      <c r="AP76" s="431"/>
      <c r="AQ76" s="432"/>
      <c r="AR76" s="503"/>
      <c r="AS76" s="2"/>
    </row>
    <row r="77" spans="1:46" ht="15.75" customHeight="1" x14ac:dyDescent="0.2">
      <c r="A77" s="2"/>
      <c r="B77" s="352"/>
      <c r="C77" s="356"/>
      <c r="D77" s="357"/>
      <c r="E77" s="357"/>
      <c r="F77" s="358"/>
      <c r="G77" s="362"/>
      <c r="H77" s="363"/>
      <c r="I77" s="363"/>
      <c r="J77" s="363"/>
      <c r="K77" s="363"/>
      <c r="L77" s="364"/>
      <c r="M77" s="43"/>
      <c r="N77" s="2" t="str">
        <f>IF(G77="","",DATEDIF(G77,$M$38,"m")+1)</f>
        <v/>
      </c>
      <c r="O77" s="2" t="s">
        <v>31</v>
      </c>
      <c r="P77" s="48"/>
      <c r="Q77" s="193" t="s">
        <v>98</v>
      </c>
      <c r="R77" s="194"/>
      <c r="S77" s="194"/>
      <c r="T77" s="195"/>
      <c r="U77" s="49"/>
      <c r="V77" s="368" t="str">
        <f>IF(V78="","",V78*W79)</f>
        <v/>
      </c>
      <c r="W77" s="368"/>
      <c r="X77" s="368"/>
      <c r="Y77" s="24" t="s">
        <v>4</v>
      </c>
      <c r="Z77" s="43"/>
      <c r="AA77" s="369" t="str">
        <f>IF(AA78="","",AA78*AB79)</f>
        <v/>
      </c>
      <c r="AB77" s="369"/>
      <c r="AC77" s="369"/>
      <c r="AD77" s="24" t="s">
        <v>4</v>
      </c>
      <c r="AE77" s="50"/>
      <c r="AF77" s="2" t="s">
        <v>45</v>
      </c>
      <c r="AG77" s="51"/>
      <c r="AH77" s="2"/>
      <c r="AI77" s="24"/>
      <c r="AJ77" s="52"/>
      <c r="AK77" s="53"/>
      <c r="AL77" s="53"/>
      <c r="AM77" s="24"/>
      <c r="AN77" s="433"/>
      <c r="AO77" s="434"/>
      <c r="AP77" s="434"/>
      <c r="AQ77" s="435"/>
      <c r="AR77" s="504"/>
      <c r="AS77" s="2"/>
      <c r="AT77" s="4">
        <f>YEAR($AT$1)*12+MONTH($AT$1)-YEAR(G77)*12-MONTH(G77)
-IF(DAY(G77+1)=1,IF(DAY($AT$1+1)&gt;1,1),IF(AND(DAY($AT$1+1)&gt;1,
 DAY($AT$1)&lt;DAY(G77)),1))</f>
        <v>0</v>
      </c>
    </row>
    <row r="78" spans="1:46" ht="15.75" customHeight="1" x14ac:dyDescent="0.2">
      <c r="A78" s="2"/>
      <c r="B78" s="352"/>
      <c r="C78" s="356"/>
      <c r="D78" s="357"/>
      <c r="E78" s="357"/>
      <c r="F78" s="358"/>
      <c r="G78" s="362"/>
      <c r="H78" s="363"/>
      <c r="I78" s="363"/>
      <c r="J78" s="363"/>
      <c r="K78" s="363"/>
      <c r="L78" s="364"/>
      <c r="M78" s="50" t="str">
        <f>IF(G77="","",IF($X$27="✔","（翌月払いのため",""))</f>
        <v/>
      </c>
      <c r="N78" s="2"/>
      <c r="O78" s="2"/>
      <c r="P78" s="48"/>
      <c r="Q78" s="193"/>
      <c r="R78" s="194"/>
      <c r="S78" s="194"/>
      <c r="T78" s="195"/>
      <c r="U78" s="56" t="s">
        <v>8</v>
      </c>
      <c r="V78" s="233"/>
      <c r="W78" s="233"/>
      <c r="X78" s="179" t="s">
        <v>9</v>
      </c>
      <c r="Y78" s="180"/>
      <c r="Z78" s="43" t="s">
        <v>5</v>
      </c>
      <c r="AA78" s="233"/>
      <c r="AB78" s="233"/>
      <c r="AC78" s="179" t="s">
        <v>9</v>
      </c>
      <c r="AD78" s="180"/>
      <c r="AE78" s="43"/>
      <c r="AF78" s="234">
        <v>100000</v>
      </c>
      <c r="AG78" s="234"/>
      <c r="AH78" s="234"/>
      <c r="AI78" s="24" t="s">
        <v>4</v>
      </c>
      <c r="AJ78" s="52"/>
      <c r="AK78" s="53"/>
      <c r="AL78" s="53"/>
      <c r="AM78" s="24"/>
      <c r="AN78" s="433"/>
      <c r="AO78" s="434"/>
      <c r="AP78" s="434"/>
      <c r="AQ78" s="435"/>
      <c r="AR78" s="504"/>
      <c r="AS78" s="2"/>
    </row>
    <row r="79" spans="1:46" ht="15.75" customHeight="1" x14ac:dyDescent="0.2">
      <c r="A79" s="36"/>
      <c r="B79" s="352"/>
      <c r="C79" s="356"/>
      <c r="D79" s="357"/>
      <c r="E79" s="357"/>
      <c r="F79" s="358"/>
      <c r="G79" s="365"/>
      <c r="H79" s="366"/>
      <c r="I79" s="366"/>
      <c r="J79" s="366"/>
      <c r="K79" s="366"/>
      <c r="L79" s="367"/>
      <c r="M79" s="107"/>
      <c r="N79" s="110" t="str">
        <f>IF(G77="","",IF($X$27="✔",N77-1,""))</f>
        <v/>
      </c>
      <c r="O79" s="111" t="str">
        <f>IF(G77="","",IF($X$27="✔","か月）",""))</f>
        <v/>
      </c>
      <c r="P79" s="108"/>
      <c r="Q79" s="196"/>
      <c r="R79" s="197"/>
      <c r="S79" s="197"/>
      <c r="T79" s="198"/>
      <c r="U79" s="57"/>
      <c r="V79" s="2"/>
      <c r="W79" s="115"/>
      <c r="X79" s="179" t="s">
        <v>32</v>
      </c>
      <c r="Y79" s="180"/>
      <c r="Z79" s="43"/>
      <c r="AA79" s="2"/>
      <c r="AB79" s="115"/>
      <c r="AC79" s="179" t="s">
        <v>32</v>
      </c>
      <c r="AD79" s="180"/>
      <c r="AE79" s="43"/>
      <c r="AF79" s="175"/>
      <c r="AG79" s="175"/>
      <c r="AH79" s="175"/>
      <c r="AI79" s="24"/>
      <c r="AJ79" s="52"/>
      <c r="AK79" s="175" t="str">
        <f>IF(AF81="","",ROUNDDOWN(MIN(AF78,AF81),-3))</f>
        <v/>
      </c>
      <c r="AL79" s="175"/>
      <c r="AM79" s="24" t="s">
        <v>4</v>
      </c>
      <c r="AN79" s="433"/>
      <c r="AO79" s="434"/>
      <c r="AP79" s="434"/>
      <c r="AQ79" s="435"/>
      <c r="AR79" s="504"/>
      <c r="AS79" s="2"/>
    </row>
    <row r="80" spans="1:46" ht="15.75" customHeight="1" x14ac:dyDescent="0.2">
      <c r="A80" s="2"/>
      <c r="B80" s="386" t="s">
        <v>40</v>
      </c>
      <c r="C80" s="388" t="s">
        <v>14</v>
      </c>
      <c r="D80" s="389"/>
      <c r="E80" s="357"/>
      <c r="F80" s="358"/>
      <c r="G80" s="160" t="s">
        <v>125</v>
      </c>
      <c r="H80" s="161"/>
      <c r="I80" s="161"/>
      <c r="J80" s="161"/>
      <c r="K80" s="161"/>
      <c r="L80" s="162"/>
      <c r="M80" s="105"/>
      <c r="N80" s="72"/>
      <c r="O80" s="72"/>
      <c r="P80" s="106"/>
      <c r="Q80" s="199" t="s">
        <v>123</v>
      </c>
      <c r="R80" s="200"/>
      <c r="S80" s="200"/>
      <c r="T80" s="201"/>
      <c r="U80" s="58"/>
      <c r="V80" s="59"/>
      <c r="W80" s="59"/>
      <c r="X80" s="59"/>
      <c r="Y80" s="60"/>
      <c r="Z80" s="43"/>
      <c r="AA80" s="2"/>
      <c r="AB80" s="2"/>
      <c r="AC80" s="2"/>
      <c r="AD80" s="24"/>
      <c r="AE80" s="61"/>
      <c r="AF80" s="390" t="s">
        <v>58</v>
      </c>
      <c r="AG80" s="390"/>
      <c r="AH80" s="390"/>
      <c r="AI80" s="391"/>
      <c r="AK80" s="53"/>
      <c r="AL80" s="53"/>
      <c r="AM80" s="24"/>
      <c r="AN80" s="433"/>
      <c r="AO80" s="434"/>
      <c r="AP80" s="434"/>
      <c r="AQ80" s="435"/>
      <c r="AR80" s="504"/>
      <c r="AS80" s="2"/>
    </row>
    <row r="81" spans="1:47" ht="25.2" customHeight="1" x14ac:dyDescent="0.2">
      <c r="A81" s="2"/>
      <c r="B81" s="387"/>
      <c r="C81" s="373"/>
      <c r="D81" s="374"/>
      <c r="E81" s="121"/>
      <c r="F81" s="122"/>
      <c r="G81" s="157"/>
      <c r="H81" s="158"/>
      <c r="I81" s="158"/>
      <c r="J81" s="158"/>
      <c r="K81" s="158"/>
      <c r="L81" s="159"/>
      <c r="M81" s="43"/>
      <c r="N81" s="2" t="str">
        <f>IF(G81="","",DATEDIF(G81,$M$38,"m")+1)</f>
        <v/>
      </c>
      <c r="O81" s="2" t="s">
        <v>33</v>
      </c>
      <c r="P81" s="48"/>
      <c r="Q81" s="205" t="s">
        <v>129</v>
      </c>
      <c r="R81" s="206"/>
      <c r="S81" s="206"/>
      <c r="T81" s="207"/>
      <c r="U81" s="62" t="s">
        <v>37</v>
      </c>
      <c r="V81" s="63"/>
      <c r="W81" s="63"/>
      <c r="X81" s="63"/>
      <c r="Y81" s="64"/>
      <c r="Z81" s="52"/>
      <c r="AA81" s="53"/>
      <c r="AB81" s="53"/>
      <c r="AC81" s="53"/>
      <c r="AD81" s="24"/>
      <c r="AE81" s="43"/>
      <c r="AF81" s="175" t="str">
        <f>IF(AA77="","",ROUNDDOWN(AA77/2,0))</f>
        <v/>
      </c>
      <c r="AG81" s="175"/>
      <c r="AH81" s="175"/>
      <c r="AI81" s="24" t="s">
        <v>4</v>
      </c>
      <c r="AJ81" s="52"/>
      <c r="AK81" s="53"/>
      <c r="AL81" s="53"/>
      <c r="AM81" s="24"/>
      <c r="AN81" s="433"/>
      <c r="AO81" s="434"/>
      <c r="AP81" s="434"/>
      <c r="AQ81" s="435"/>
      <c r="AR81" s="504"/>
      <c r="AS81" s="2"/>
    </row>
    <row r="82" spans="1:47" ht="15.75" customHeight="1" x14ac:dyDescent="0.2">
      <c r="A82" s="2"/>
      <c r="B82" s="387"/>
      <c r="C82" s="375" t="s">
        <v>36</v>
      </c>
      <c r="D82" s="376"/>
      <c r="E82" s="377"/>
      <c r="F82" s="378"/>
      <c r="G82" s="160" t="s">
        <v>127</v>
      </c>
      <c r="H82" s="161"/>
      <c r="I82" s="161"/>
      <c r="J82" s="161"/>
      <c r="K82" s="161"/>
      <c r="L82" s="162"/>
      <c r="M82" s="66" t="str">
        <f>IF(G81="","",IF($X$27="✔","（翌月払いのため",""))</f>
        <v/>
      </c>
      <c r="N82" s="2"/>
      <c r="O82" s="2"/>
      <c r="P82" s="48"/>
      <c r="Q82" s="205"/>
      <c r="R82" s="206"/>
      <c r="S82" s="206"/>
      <c r="T82" s="207"/>
      <c r="U82" s="169"/>
      <c r="V82" s="170"/>
      <c r="W82" s="170"/>
      <c r="X82" s="170"/>
      <c r="Y82" s="171"/>
      <c r="Z82" s="52"/>
      <c r="AA82" s="53"/>
      <c r="AB82" s="53"/>
      <c r="AC82" s="53"/>
      <c r="AD82" s="24"/>
      <c r="AE82" s="43"/>
      <c r="AF82" s="65"/>
      <c r="AG82" s="66"/>
      <c r="AH82" s="66"/>
      <c r="AI82" s="24"/>
      <c r="AJ82" s="52"/>
      <c r="AK82" s="53"/>
      <c r="AL82" s="53"/>
      <c r="AM82" s="24"/>
      <c r="AN82" s="433"/>
      <c r="AO82" s="434"/>
      <c r="AP82" s="434"/>
      <c r="AQ82" s="435"/>
      <c r="AR82" s="504"/>
      <c r="AS82" s="2"/>
    </row>
    <row r="83" spans="1:47" ht="15.75" customHeight="1" x14ac:dyDescent="0.2">
      <c r="A83" s="2"/>
      <c r="B83" s="67" t="s">
        <v>29</v>
      </c>
      <c r="C83" s="379" t="s">
        <v>41</v>
      </c>
      <c r="D83" s="380"/>
      <c r="E83" s="381" t="s">
        <v>29</v>
      </c>
      <c r="F83" s="382"/>
      <c r="G83" s="126" t="s">
        <v>89</v>
      </c>
      <c r="H83" s="79" t="s">
        <v>29</v>
      </c>
      <c r="I83" s="127" t="s">
        <v>90</v>
      </c>
      <c r="J83" s="79" t="s">
        <v>29</v>
      </c>
      <c r="K83" s="128"/>
      <c r="L83" s="129" t="s">
        <v>33</v>
      </c>
      <c r="M83" s="109"/>
      <c r="N83" s="112" t="str">
        <f>IF(G81="","",IF($X$27="✔",N81-1,""))</f>
        <v/>
      </c>
      <c r="O83" s="54" t="str">
        <f>IF(G81="","",IF($X$27="✔","か月）",""))</f>
        <v/>
      </c>
      <c r="P83" s="55"/>
      <c r="Q83" s="383" t="s">
        <v>59</v>
      </c>
      <c r="R83" s="384"/>
      <c r="S83" s="384"/>
      <c r="T83" s="385"/>
      <c r="U83" s="172"/>
      <c r="V83" s="173"/>
      <c r="W83" s="173"/>
      <c r="X83" s="173"/>
      <c r="Y83" s="174"/>
      <c r="Z83" s="68"/>
      <c r="AA83" s="69"/>
      <c r="AB83" s="69"/>
      <c r="AC83" s="69"/>
      <c r="AD83" s="21"/>
      <c r="AE83" s="33"/>
      <c r="AF83" s="20"/>
      <c r="AG83" s="20"/>
      <c r="AH83" s="20"/>
      <c r="AI83" s="21"/>
      <c r="AJ83" s="68"/>
      <c r="AK83" s="69"/>
      <c r="AL83" s="69"/>
      <c r="AM83" s="21"/>
      <c r="AN83" s="436"/>
      <c r="AO83" s="437"/>
      <c r="AP83" s="437"/>
      <c r="AQ83" s="438"/>
      <c r="AR83" s="505"/>
      <c r="AS83" s="2"/>
    </row>
    <row r="84" spans="1:47" ht="11.4" customHeight="1" x14ac:dyDescent="0.2">
      <c r="A84" s="2"/>
      <c r="B84" s="426" t="s">
        <v>3</v>
      </c>
      <c r="C84" s="427"/>
      <c r="D84" s="427"/>
      <c r="E84" s="427"/>
      <c r="F84" s="403"/>
      <c r="G84" s="393"/>
      <c r="H84" s="394"/>
      <c r="I84" s="394"/>
      <c r="J84" s="394"/>
      <c r="K84" s="394"/>
      <c r="L84" s="395"/>
      <c r="M84" s="393"/>
      <c r="N84" s="394"/>
      <c r="O84" s="394"/>
      <c r="P84" s="395"/>
      <c r="Q84" s="393"/>
      <c r="R84" s="394"/>
      <c r="S84" s="394"/>
      <c r="T84" s="395"/>
      <c r="U84" s="399" t="str">
        <f>IF(V45="","",SUM(V45,V53,V61,V69,V77))</f>
        <v/>
      </c>
      <c r="V84" s="400"/>
      <c r="W84" s="400"/>
      <c r="X84" s="400"/>
      <c r="Y84" s="403" t="s">
        <v>4</v>
      </c>
      <c r="Z84" s="399" t="str">
        <f>IF(AA45="","",SUM(AA45,AA53,AA61,AA69,AA77))</f>
        <v/>
      </c>
      <c r="AA84" s="400"/>
      <c r="AB84" s="400"/>
      <c r="AC84" s="400"/>
      <c r="AD84" s="403" t="s">
        <v>4</v>
      </c>
      <c r="AE84" s="408"/>
      <c r="AF84" s="409"/>
      <c r="AG84" s="409"/>
      <c r="AH84" s="409"/>
      <c r="AI84" s="410"/>
      <c r="AJ84" s="414" t="str">
        <f>IF(AK47="","",SUM(AK47,AK55,AK63,AK71,AK79))</f>
        <v/>
      </c>
      <c r="AK84" s="415"/>
      <c r="AL84" s="415"/>
      <c r="AM84" s="418" t="s">
        <v>43</v>
      </c>
      <c r="AN84" s="393"/>
      <c r="AO84" s="394"/>
      <c r="AP84" s="394"/>
      <c r="AQ84" s="395"/>
      <c r="AR84" s="38"/>
      <c r="AS84" s="2"/>
    </row>
    <row r="85" spans="1:47" ht="6.6" customHeight="1" x14ac:dyDescent="0.2">
      <c r="A85" s="2"/>
      <c r="B85" s="428"/>
      <c r="C85" s="429"/>
      <c r="D85" s="429"/>
      <c r="E85" s="429"/>
      <c r="F85" s="404"/>
      <c r="G85" s="396"/>
      <c r="H85" s="397"/>
      <c r="I85" s="397"/>
      <c r="J85" s="397"/>
      <c r="K85" s="397"/>
      <c r="L85" s="398"/>
      <c r="M85" s="396"/>
      <c r="N85" s="397"/>
      <c r="O85" s="397"/>
      <c r="P85" s="398"/>
      <c r="Q85" s="396"/>
      <c r="R85" s="397"/>
      <c r="S85" s="397"/>
      <c r="T85" s="398"/>
      <c r="U85" s="401"/>
      <c r="V85" s="402"/>
      <c r="W85" s="402"/>
      <c r="X85" s="402"/>
      <c r="Y85" s="404"/>
      <c r="Z85" s="401"/>
      <c r="AA85" s="402"/>
      <c r="AB85" s="402"/>
      <c r="AC85" s="402"/>
      <c r="AD85" s="404"/>
      <c r="AE85" s="411"/>
      <c r="AF85" s="412"/>
      <c r="AG85" s="412"/>
      <c r="AH85" s="412"/>
      <c r="AI85" s="413"/>
      <c r="AJ85" s="416"/>
      <c r="AK85" s="417"/>
      <c r="AL85" s="417"/>
      <c r="AM85" s="419"/>
      <c r="AN85" s="396"/>
      <c r="AO85" s="397"/>
      <c r="AP85" s="397"/>
      <c r="AQ85" s="398"/>
      <c r="AR85" s="38"/>
      <c r="AS85" s="2"/>
    </row>
    <row r="86" spans="1:47" ht="11.4" customHeight="1" x14ac:dyDescent="0.2">
      <c r="A86" s="2"/>
      <c r="B86" s="70" t="s">
        <v>42</v>
      </c>
      <c r="C86" s="38"/>
      <c r="D86" s="38"/>
      <c r="E86" s="38"/>
      <c r="F86" s="38"/>
      <c r="G86" s="38"/>
      <c r="H86" s="38"/>
      <c r="I86" s="38"/>
      <c r="J86" s="38"/>
      <c r="K86" s="38"/>
      <c r="L86" s="40"/>
      <c r="M86" s="2"/>
      <c r="N86" s="2"/>
      <c r="O86" s="2"/>
      <c r="P86" s="2"/>
      <c r="Q86" s="71"/>
      <c r="R86" s="40"/>
      <c r="S86" s="38"/>
      <c r="T86" s="38"/>
      <c r="U86" s="38"/>
      <c r="V86" s="38"/>
      <c r="W86" s="38"/>
      <c r="X86" s="38"/>
      <c r="Y86" s="38"/>
      <c r="Z86" s="38"/>
      <c r="AA86" s="38"/>
      <c r="AB86" s="38"/>
      <c r="AC86" s="38"/>
      <c r="AD86" s="38"/>
      <c r="AE86" s="38"/>
      <c r="AF86" s="38"/>
      <c r="AG86" s="38"/>
      <c r="AH86" s="38"/>
      <c r="AI86" s="38"/>
      <c r="AJ86" s="2"/>
      <c r="AK86" s="2"/>
      <c r="AL86" s="2"/>
      <c r="AM86" s="2"/>
      <c r="AN86" s="38"/>
      <c r="AO86" s="38"/>
      <c r="AP86" s="38"/>
      <c r="AQ86" s="38"/>
      <c r="AR86" s="38"/>
      <c r="AS86" s="2"/>
    </row>
    <row r="87" spans="1:47" ht="12" customHeight="1" x14ac:dyDescent="0.2">
      <c r="A87" s="2"/>
      <c r="B87" s="424" t="s">
        <v>116</v>
      </c>
      <c r="C87" s="424"/>
      <c r="D87" s="424"/>
      <c r="E87" s="424"/>
      <c r="F87" s="424"/>
      <c r="G87" s="424"/>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72"/>
      <c r="AO87" s="72"/>
      <c r="AP87" s="72"/>
      <c r="AQ87" s="72"/>
      <c r="AR87" s="72"/>
      <c r="AS87" s="2"/>
    </row>
    <row r="88" spans="1:47" ht="13.8" customHeight="1" x14ac:dyDescent="0.2">
      <c r="A88" s="2"/>
      <c r="B88" s="425" t="s">
        <v>117</v>
      </c>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72"/>
      <c r="AO88" s="72"/>
      <c r="AP88" s="72"/>
      <c r="AQ88" s="72"/>
      <c r="AR88" s="72"/>
      <c r="AS88" s="2"/>
    </row>
    <row r="89" spans="1:47" ht="12" customHeight="1" x14ac:dyDescent="0.2">
      <c r="A89" s="2"/>
      <c r="B89" s="423" t="s">
        <v>118</v>
      </c>
      <c r="C89" s="423"/>
      <c r="D89" s="423"/>
      <c r="E89" s="423"/>
      <c r="F89" s="423"/>
      <c r="G89" s="423"/>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72"/>
      <c r="AO89" s="72"/>
      <c r="AP89" s="72"/>
      <c r="AQ89" s="72"/>
      <c r="AR89" s="72"/>
      <c r="AS89" s="2"/>
    </row>
    <row r="90" spans="1:47" ht="12" customHeight="1" x14ac:dyDescent="0.2">
      <c r="A90" s="2"/>
      <c r="B90" s="423" t="s">
        <v>119</v>
      </c>
      <c r="C90" s="423"/>
      <c r="D90" s="423"/>
      <c r="E90" s="423"/>
      <c r="F90" s="423"/>
      <c r="G90" s="423"/>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72"/>
      <c r="AO90" s="72"/>
      <c r="AP90" s="72"/>
      <c r="AQ90" s="72"/>
      <c r="AR90" s="72"/>
      <c r="AS90" s="2"/>
    </row>
    <row r="91" spans="1:47" s="136" customFormat="1" ht="12" customHeight="1" x14ac:dyDescent="0.2">
      <c r="A91" s="134"/>
      <c r="B91" s="135" t="s">
        <v>121</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4"/>
      <c r="AO91" s="134"/>
      <c r="AP91" s="134"/>
      <c r="AQ91" s="134"/>
      <c r="AR91" s="134"/>
      <c r="AS91" s="134"/>
      <c r="AT91" s="134"/>
      <c r="AU91" s="134"/>
    </row>
    <row r="92" spans="1:47" s="136" customFormat="1" ht="15" customHeight="1" x14ac:dyDescent="0.2">
      <c r="A92" s="134"/>
      <c r="B92" s="135" t="s">
        <v>131</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row>
  </sheetData>
  <mergeCells count="261">
    <mergeCell ref="AR68:AR75"/>
    <mergeCell ref="AR76:AR83"/>
    <mergeCell ref="B90:AM90"/>
    <mergeCell ref="AN64:AQ67"/>
    <mergeCell ref="Q67:T67"/>
    <mergeCell ref="AN68:AQ71"/>
    <mergeCell ref="G69:L71"/>
    <mergeCell ref="G72:L72"/>
    <mergeCell ref="AN72:AQ75"/>
    <mergeCell ref="Q75:T75"/>
    <mergeCell ref="AA69:AC69"/>
    <mergeCell ref="AA70:AB70"/>
    <mergeCell ref="AC70:AD70"/>
    <mergeCell ref="AN84:AQ85"/>
    <mergeCell ref="B84:F85"/>
    <mergeCell ref="Q76:T76"/>
    <mergeCell ref="Q77:T79"/>
    <mergeCell ref="Q68:T68"/>
    <mergeCell ref="Q69:T71"/>
    <mergeCell ref="AD84:AD85"/>
    <mergeCell ref="AE84:AI85"/>
    <mergeCell ref="AC71:AD71"/>
    <mergeCell ref="AF71:AH71"/>
    <mergeCell ref="AF78:AH78"/>
    <mergeCell ref="AR39:AR43"/>
    <mergeCell ref="AB27:AQ28"/>
    <mergeCell ref="AB25:AQ26"/>
    <mergeCell ref="M38:Q38"/>
    <mergeCell ref="V27:W27"/>
    <mergeCell ref="AR44:AR51"/>
    <mergeCell ref="AR52:AR59"/>
    <mergeCell ref="AR60:AR67"/>
    <mergeCell ref="AN48:AQ51"/>
    <mergeCell ref="AN44:AQ47"/>
    <mergeCell ref="AA45:AC45"/>
    <mergeCell ref="V46:W46"/>
    <mergeCell ref="X46:Y46"/>
    <mergeCell ref="AA46:AB46"/>
    <mergeCell ref="Q52:T52"/>
    <mergeCell ref="Q53:T55"/>
    <mergeCell ref="Q60:T60"/>
    <mergeCell ref="Q61:T63"/>
    <mergeCell ref="Q51:T51"/>
    <mergeCell ref="AN39:AQ41"/>
    <mergeCell ref="Q42:T43"/>
    <mergeCell ref="U42:Y43"/>
    <mergeCell ref="Z42:AD43"/>
    <mergeCell ref="AN42:AQ43"/>
    <mergeCell ref="AJ41:AM43"/>
    <mergeCell ref="E67:F67"/>
    <mergeCell ref="V61:X61"/>
    <mergeCell ref="AA61:AC61"/>
    <mergeCell ref="V62:W62"/>
    <mergeCell ref="X62:Y62"/>
    <mergeCell ref="G48:L48"/>
    <mergeCell ref="G45:L47"/>
    <mergeCell ref="U66:Y67"/>
    <mergeCell ref="Q44:T44"/>
    <mergeCell ref="Q45:T47"/>
    <mergeCell ref="Q65:T66"/>
    <mergeCell ref="Q48:T48"/>
    <mergeCell ref="Q49:T50"/>
    <mergeCell ref="G49:L49"/>
    <mergeCell ref="G50:L50"/>
    <mergeCell ref="G57:L57"/>
    <mergeCell ref="G58:L58"/>
    <mergeCell ref="G65:L65"/>
    <mergeCell ref="G66:L66"/>
    <mergeCell ref="AF54:AH54"/>
    <mergeCell ref="X63:Y63"/>
    <mergeCell ref="AC63:AD63"/>
    <mergeCell ref="AF65:AH65"/>
    <mergeCell ref="G84:L85"/>
    <mergeCell ref="M84:P85"/>
    <mergeCell ref="Q84:T85"/>
    <mergeCell ref="U84:X85"/>
    <mergeCell ref="Y84:Y85"/>
    <mergeCell ref="Z84:AC85"/>
    <mergeCell ref="G77:L79"/>
    <mergeCell ref="G80:L80"/>
    <mergeCell ref="Q83:T83"/>
    <mergeCell ref="Q80:T80"/>
    <mergeCell ref="Q81:T82"/>
    <mergeCell ref="G81:L81"/>
    <mergeCell ref="X78:Y78"/>
    <mergeCell ref="AA78:AB78"/>
    <mergeCell ref="AC78:AD78"/>
    <mergeCell ref="G82:L82"/>
    <mergeCell ref="AF57:AH57"/>
    <mergeCell ref="AF62:AH62"/>
    <mergeCell ref="AF56:AI56"/>
    <mergeCell ref="AA54:AB54"/>
    <mergeCell ref="U58:Y59"/>
    <mergeCell ref="V69:X69"/>
    <mergeCell ref="V70:W70"/>
    <mergeCell ref="X70:Y70"/>
    <mergeCell ref="X55:Y55"/>
    <mergeCell ref="AC55:AD55"/>
    <mergeCell ref="AF55:AH55"/>
    <mergeCell ref="AF63:AH63"/>
    <mergeCell ref="AF64:AI64"/>
    <mergeCell ref="AF70:AH70"/>
    <mergeCell ref="AC62:AD62"/>
    <mergeCell ref="D6:L6"/>
    <mergeCell ref="AM9:AM11"/>
    <mergeCell ref="AB9:AB11"/>
    <mergeCell ref="AC9:AL11"/>
    <mergeCell ref="AB13:AB15"/>
    <mergeCell ref="AC13:AL15"/>
    <mergeCell ref="AM18:AM20"/>
    <mergeCell ref="P19:Q19"/>
    <mergeCell ref="Y27:AA28"/>
    <mergeCell ref="P20:Q20"/>
    <mergeCell ref="Y25:AA26"/>
    <mergeCell ref="AB18:AB20"/>
    <mergeCell ref="AC18:AL20"/>
    <mergeCell ref="Y24:AQ24"/>
    <mergeCell ref="S25:X25"/>
    <mergeCell ref="B24:G24"/>
    <mergeCell ref="B25:G28"/>
    <mergeCell ref="H24:N24"/>
    <mergeCell ref="N5:AQ7"/>
    <mergeCell ref="H25:N28"/>
    <mergeCell ref="B9:B10"/>
    <mergeCell ref="AM13:AM15"/>
    <mergeCell ref="B13:B15"/>
    <mergeCell ref="C18:C20"/>
    <mergeCell ref="B52:B55"/>
    <mergeCell ref="E51:F51"/>
    <mergeCell ref="B39:B43"/>
    <mergeCell ref="C39:F43"/>
    <mergeCell ref="B18:B20"/>
    <mergeCell ref="B48:B50"/>
    <mergeCell ref="X47:Y47"/>
    <mergeCell ref="AC47:AD47"/>
    <mergeCell ref="C52:F55"/>
    <mergeCell ref="E48:F48"/>
    <mergeCell ref="B44:B47"/>
    <mergeCell ref="C49:D49"/>
    <mergeCell ref="C44:F47"/>
    <mergeCell ref="C48:D48"/>
    <mergeCell ref="M39:P43"/>
    <mergeCell ref="Q39:T41"/>
    <mergeCell ref="U39:AD39"/>
    <mergeCell ref="V53:X53"/>
    <mergeCell ref="AA53:AC53"/>
    <mergeCell ref="G52:L52"/>
    <mergeCell ref="U50:Y51"/>
    <mergeCell ref="U52:Y52"/>
    <mergeCell ref="AF48:AI48"/>
    <mergeCell ref="S28:X28"/>
    <mergeCell ref="S27:U27"/>
    <mergeCell ref="S26:X26"/>
    <mergeCell ref="AC46:AD46"/>
    <mergeCell ref="V45:X45"/>
    <mergeCell ref="D18:L20"/>
    <mergeCell ref="V54:W54"/>
    <mergeCell ref="X54:Y54"/>
    <mergeCell ref="AC54:AD54"/>
    <mergeCell ref="AF46:AH46"/>
    <mergeCell ref="AE39:AI43"/>
    <mergeCell ref="AF47:AH47"/>
    <mergeCell ref="AF49:AH49"/>
    <mergeCell ref="O25:R25"/>
    <mergeCell ref="O26:R26"/>
    <mergeCell ref="O27:R27"/>
    <mergeCell ref="O28:R28"/>
    <mergeCell ref="G53:L55"/>
    <mergeCell ref="C50:F50"/>
    <mergeCell ref="C51:D51"/>
    <mergeCell ref="C58:F58"/>
    <mergeCell ref="G56:L56"/>
    <mergeCell ref="C9:C10"/>
    <mergeCell ref="D9:L10"/>
    <mergeCell ref="C59:D59"/>
    <mergeCell ref="E59:F59"/>
    <mergeCell ref="C57:D57"/>
    <mergeCell ref="C56:D56"/>
    <mergeCell ref="C74:F74"/>
    <mergeCell ref="U74:Y75"/>
    <mergeCell ref="C75:D75"/>
    <mergeCell ref="Q72:T72"/>
    <mergeCell ref="Q73:T74"/>
    <mergeCell ref="G73:L73"/>
    <mergeCell ref="G74:L74"/>
    <mergeCell ref="G61:L63"/>
    <mergeCell ref="G64:L64"/>
    <mergeCell ref="G39:L43"/>
    <mergeCell ref="F38:K38"/>
    <mergeCell ref="C13:C15"/>
    <mergeCell ref="D13:L15"/>
    <mergeCell ref="G44:L44"/>
    <mergeCell ref="U44:Y44"/>
    <mergeCell ref="P14:Q14"/>
    <mergeCell ref="P15:Q15"/>
    <mergeCell ref="O24:X24"/>
    <mergeCell ref="B56:B58"/>
    <mergeCell ref="C67:D67"/>
    <mergeCell ref="G60:L60"/>
    <mergeCell ref="U60:Y60"/>
    <mergeCell ref="AA62:AB62"/>
    <mergeCell ref="B64:B66"/>
    <mergeCell ref="B60:B63"/>
    <mergeCell ref="C66:F66"/>
    <mergeCell ref="C65:D65"/>
    <mergeCell ref="Q56:T56"/>
    <mergeCell ref="Q57:T58"/>
    <mergeCell ref="Q64:T64"/>
    <mergeCell ref="E56:F56"/>
    <mergeCell ref="E64:F64"/>
    <mergeCell ref="C60:F63"/>
    <mergeCell ref="C64:D64"/>
    <mergeCell ref="Q59:T59"/>
    <mergeCell ref="AM84:AM85"/>
    <mergeCell ref="AN52:AQ55"/>
    <mergeCell ref="AN56:AQ59"/>
    <mergeCell ref="AN76:AQ79"/>
    <mergeCell ref="AN80:AQ83"/>
    <mergeCell ref="AN60:AQ63"/>
    <mergeCell ref="X71:Y71"/>
    <mergeCell ref="B88:AM88"/>
    <mergeCell ref="B72:B74"/>
    <mergeCell ref="C72:D72"/>
    <mergeCell ref="E72:F72"/>
    <mergeCell ref="AF72:AI72"/>
    <mergeCell ref="C73:D73"/>
    <mergeCell ref="AF73:AH73"/>
    <mergeCell ref="U82:Y83"/>
    <mergeCell ref="C83:D83"/>
    <mergeCell ref="E83:F83"/>
    <mergeCell ref="B76:B79"/>
    <mergeCell ref="C76:F79"/>
    <mergeCell ref="G76:L76"/>
    <mergeCell ref="U76:Y76"/>
    <mergeCell ref="V77:X77"/>
    <mergeCell ref="AA77:AC77"/>
    <mergeCell ref="V78:W78"/>
    <mergeCell ref="B89:AM89"/>
    <mergeCell ref="V40:AC40"/>
    <mergeCell ref="AK47:AL47"/>
    <mergeCell ref="AK55:AL55"/>
    <mergeCell ref="AK63:AL63"/>
    <mergeCell ref="AK71:AL71"/>
    <mergeCell ref="AK79:AL79"/>
    <mergeCell ref="X79:Y79"/>
    <mergeCell ref="AC79:AD79"/>
    <mergeCell ref="AF79:AH79"/>
    <mergeCell ref="B80:B82"/>
    <mergeCell ref="C80:D80"/>
    <mergeCell ref="E80:F80"/>
    <mergeCell ref="AF80:AI80"/>
    <mergeCell ref="C81:D81"/>
    <mergeCell ref="AF81:AH81"/>
    <mergeCell ref="C82:F82"/>
    <mergeCell ref="B87:AM87"/>
    <mergeCell ref="E75:F75"/>
    <mergeCell ref="B68:B71"/>
    <mergeCell ref="C68:F71"/>
    <mergeCell ref="G68:L68"/>
    <mergeCell ref="U68:Y68"/>
    <mergeCell ref="AJ84:AL85"/>
  </mergeCells>
  <phoneticPr fontId="1"/>
  <dataValidations count="4">
    <dataValidation type="list" allowBlank="1" showInputMessage="1" showErrorMessage="1" errorTitle="入力確認" error="リストから選択してください。" sqref="C9:C10 C13:C15 C18:C20" xr:uid="{E9E3B757-716B-4F27-B629-3BD115C481E3}">
      <formula1>"✔,　"</formula1>
    </dataValidation>
    <dataValidation type="list" allowBlank="1" showInputMessage="1" showErrorMessage="1" sqref="H67 J67 B83 O9:O10 B51 B59 H83 B67 B75 H75 X27 J75 J83 H51 J51 H59 J59 E51 E59 E67 E83 E75" xr:uid="{F0BAE7BC-C273-4EEE-9C18-8706730BF8F2}">
      <formula1>"✔,　"</formula1>
    </dataValidation>
    <dataValidation type="list" allowBlank="1" showInputMessage="1" showErrorMessage="1" sqref="B25" xr:uid="{E3159661-96C7-4998-9DF9-6788376A8D17}">
      <formula1>"手当支給,代理返還"</formula1>
    </dataValidation>
    <dataValidation type="list" allowBlank="1" showInputMessage="1" promptTitle="入力時の注意" prompt="セル右側に表示されている▼をクリックし、理由を選択してください。_x000a_なお、表示されるもの以外の理由がある場合は、直接入力ください。" sqref="U50:Y51 U58:Y59 U66:Y67 U74:Y75 U82:Y83" xr:uid="{9CFCD683-256E-4ED1-80C5-B3DC6CD618F7}">
      <formula1>"・返還開始が遅れるため,・当年度途中に異動予定,・当年度途中に返還完了予定,・返還猶予期間があったため"</formula1>
    </dataValidation>
  </dataValidations>
  <printOptions horizontalCentered="1"/>
  <pageMargins left="0.23622047244094491" right="3.937007874015748E-2" top="0.47244094488188981" bottom="0.19685039370078741" header="0" footer="0.15748031496062992"/>
  <pageSetup paperSize="9" scale="70" fitToHeight="0" orientation="landscape" r:id="rId1"/>
  <rowBreaks count="1" manualBreakCount="1">
    <brk id="37"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901F-85B5-4BC2-8FBF-6030FFDF08E5}">
  <sheetPr>
    <tabColor rgb="FF00B0F0"/>
    <pageSetUpPr fitToPage="1"/>
  </sheetPr>
  <dimension ref="A1:AU92"/>
  <sheetViews>
    <sheetView view="pageBreakPreview" topLeftCell="A52" zoomScale="85" zoomScaleNormal="100" zoomScaleSheetLayoutView="85" workbookViewId="0">
      <selection activeCell="AX52" sqref="AX52"/>
    </sheetView>
  </sheetViews>
  <sheetFormatPr defaultColWidth="8.88671875" defaultRowHeight="13.2" x14ac:dyDescent="0.2"/>
  <cols>
    <col min="1" max="1" width="3.77734375" style="4" customWidth="1"/>
    <col min="2" max="2" width="5.77734375" style="4" customWidth="1"/>
    <col min="3" max="6" width="3.77734375" style="4" customWidth="1"/>
    <col min="7" max="8" width="3.21875" style="4" customWidth="1"/>
    <col min="9" max="9" width="2.109375" style="4" customWidth="1"/>
    <col min="10" max="10" width="3.21875" style="4" customWidth="1"/>
    <col min="11" max="11" width="3.44140625" style="4" customWidth="1"/>
    <col min="12" max="12" width="8.88671875" style="4" customWidth="1"/>
    <col min="13" max="13" width="2.88671875" style="4" customWidth="1"/>
    <col min="14" max="14" width="5.88671875" style="4" customWidth="1"/>
    <col min="15" max="15" width="5.109375" style="4" customWidth="1"/>
    <col min="16" max="16" width="2.77734375" style="4" customWidth="1"/>
    <col min="17" max="17" width="3.77734375" style="4" customWidth="1"/>
    <col min="18" max="18" width="11.44140625" style="4" customWidth="1"/>
    <col min="19" max="19" width="3.77734375" style="4" customWidth="1"/>
    <col min="20" max="20" width="6.33203125" style="4" customWidth="1"/>
    <col min="21" max="21" width="2" style="4" customWidth="1"/>
    <col min="22" max="25" width="5.5546875" style="4" customWidth="1"/>
    <col min="26" max="26" width="2.6640625" style="4" customWidth="1"/>
    <col min="27" max="28" width="5.5546875" style="4" customWidth="1"/>
    <col min="29" max="29" width="6.109375" style="4" customWidth="1"/>
    <col min="30" max="30" width="3.88671875" style="4" customWidth="1"/>
    <col min="31" max="31" width="1.44140625" style="4" customWidth="1"/>
    <col min="32" max="32" width="5.88671875" style="4" customWidth="1"/>
    <col min="33" max="33" width="2.33203125" style="4" customWidth="1"/>
    <col min="34" max="34" width="5.88671875" style="4" customWidth="1"/>
    <col min="35" max="35" width="8.33203125" style="4" customWidth="1"/>
    <col min="36" max="36" width="2.6640625" style="4" customWidth="1"/>
    <col min="37" max="37" width="5" style="4" customWidth="1"/>
    <col min="38" max="38" width="6.109375" style="4" customWidth="1"/>
    <col min="39" max="39" width="4.44140625" style="4" customWidth="1"/>
    <col min="40" max="43" width="3.77734375" style="4" customWidth="1"/>
    <col min="44" max="44" width="12.21875" style="4" customWidth="1"/>
    <col min="45" max="45" width="3.77734375" style="4" customWidth="1"/>
    <col min="46" max="46" width="10.77734375" style="4" hidden="1" customWidth="1"/>
    <col min="47" max="47" width="9.77734375" style="4" customWidth="1"/>
    <col min="48" max="16384" width="8.88671875" style="1"/>
  </cols>
  <sheetData>
    <row r="1" spans="1:46" ht="9"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f>EDATE(M38,1)</f>
        <v>46507</v>
      </c>
    </row>
    <row r="2" spans="1:46" ht="16.2" x14ac:dyDescent="0.2">
      <c r="A2" s="2"/>
      <c r="B2" s="5" t="s">
        <v>77</v>
      </c>
      <c r="C2" s="2"/>
      <c r="D2" s="5" t="s">
        <v>80</v>
      </c>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6" ht="20.25" customHeight="1" x14ac:dyDescent="0.2">
      <c r="A3" s="2"/>
      <c r="B3" s="2"/>
      <c r="C3" s="2"/>
      <c r="D3" s="2"/>
      <c r="E3" s="2"/>
      <c r="F3" s="2"/>
      <c r="G3" s="2"/>
      <c r="H3" s="2"/>
      <c r="I3" s="2"/>
      <c r="J3" s="2"/>
      <c r="K3" s="2"/>
      <c r="L3" s="2"/>
      <c r="M3" s="208"/>
      <c r="N3" s="208"/>
      <c r="O3" s="208"/>
      <c r="P3" s="208"/>
      <c r="Q3" s="208"/>
      <c r="R3" s="208"/>
      <c r="S3" s="208"/>
      <c r="T3" s="208"/>
      <c r="U3" s="208"/>
      <c r="V3" s="208"/>
      <c r="W3" s="208"/>
      <c r="X3" s="208"/>
      <c r="Y3" s="208"/>
      <c r="Z3" s="208"/>
      <c r="AA3" s="208"/>
      <c r="AB3" s="208"/>
      <c r="AC3" s="208"/>
      <c r="AD3" s="208"/>
      <c r="AE3" s="208"/>
      <c r="AF3" s="208"/>
      <c r="AG3" s="208"/>
      <c r="AH3" s="208"/>
      <c r="AI3" s="209"/>
      <c r="AJ3" s="209"/>
      <c r="AK3" s="209"/>
      <c r="AL3" s="209"/>
      <c r="AM3" s="209"/>
      <c r="AN3" s="209"/>
      <c r="AO3" s="209"/>
      <c r="AP3" s="209"/>
      <c r="AQ3" s="209"/>
      <c r="AR3" s="2"/>
      <c r="AS3" s="2"/>
    </row>
    <row r="4" spans="1:46" ht="20.25" customHeight="1" x14ac:dyDescent="0.2">
      <c r="A4" s="2"/>
      <c r="B4" s="114" t="s">
        <v>74</v>
      </c>
      <c r="C4" s="123"/>
      <c r="D4" s="2" t="s">
        <v>75</v>
      </c>
      <c r="E4" s="2"/>
      <c r="G4" s="2"/>
      <c r="H4" s="2"/>
      <c r="I4" s="2"/>
      <c r="J4" s="2"/>
      <c r="K4" s="2"/>
      <c r="L4" s="2"/>
      <c r="M4" s="124"/>
      <c r="N4" s="2" t="s">
        <v>100</v>
      </c>
      <c r="O4" s="2"/>
      <c r="P4" s="2"/>
      <c r="Q4" s="125"/>
      <c r="R4" s="2" t="s">
        <v>73</v>
      </c>
      <c r="S4" s="2"/>
      <c r="T4" s="2"/>
      <c r="U4" s="2"/>
      <c r="V4" s="2"/>
      <c r="W4" s="2"/>
      <c r="X4" s="2"/>
      <c r="Y4" s="2"/>
      <c r="Z4" s="2"/>
      <c r="AA4" s="2"/>
      <c r="AB4" s="2"/>
      <c r="AC4" s="2"/>
      <c r="AD4" s="2"/>
      <c r="AE4" s="2"/>
      <c r="AF4" s="2"/>
      <c r="AG4" s="2"/>
      <c r="AH4" s="2"/>
      <c r="AI4" s="113"/>
      <c r="AJ4" s="113"/>
      <c r="AK4" s="113"/>
      <c r="AL4" s="113"/>
      <c r="AM4" s="113"/>
      <c r="AN4" s="113"/>
      <c r="AO4" s="113"/>
      <c r="AP4" s="113"/>
      <c r="AQ4" s="113"/>
      <c r="AR4" s="2"/>
      <c r="AS4" s="2"/>
    </row>
    <row r="5" spans="1:46" ht="16.2" customHeight="1" x14ac:dyDescent="0.2">
      <c r="A5" s="2"/>
      <c r="B5" s="138"/>
      <c r="C5" s="139"/>
      <c r="D5" s="139"/>
      <c r="E5" s="139"/>
      <c r="F5" s="139"/>
      <c r="G5" s="139"/>
      <c r="H5" s="139"/>
      <c r="I5" s="139"/>
      <c r="J5" s="139"/>
      <c r="K5" s="139"/>
      <c r="L5" s="139"/>
      <c r="M5" s="140"/>
      <c r="N5" s="210" t="s">
        <v>60</v>
      </c>
      <c r="O5" s="211"/>
      <c r="P5" s="211"/>
      <c r="Q5" s="211"/>
      <c r="R5" s="211"/>
      <c r="S5" s="211"/>
      <c r="T5" s="211"/>
      <c r="U5" s="211"/>
      <c r="V5" s="211"/>
      <c r="W5" s="211"/>
      <c r="X5" s="211"/>
      <c r="Y5" s="211"/>
      <c r="Z5" s="211"/>
      <c r="AA5" s="211"/>
      <c r="AB5" s="211"/>
      <c r="AC5" s="211"/>
      <c r="AD5" s="211"/>
      <c r="AE5" s="211"/>
      <c r="AF5" s="211"/>
      <c r="AG5" s="211"/>
      <c r="AH5" s="211"/>
      <c r="AI5" s="211"/>
      <c r="AJ5" s="211"/>
      <c r="AK5" s="211"/>
      <c r="AL5" s="211"/>
      <c r="AM5" s="211"/>
      <c r="AN5" s="211"/>
      <c r="AO5" s="211"/>
      <c r="AP5" s="211"/>
      <c r="AQ5" s="212"/>
      <c r="AR5" s="2"/>
      <c r="AS5" s="2"/>
    </row>
    <row r="6" spans="1:46" ht="22.5" customHeight="1" x14ac:dyDescent="0.2">
      <c r="A6" s="2"/>
      <c r="B6" s="141"/>
      <c r="C6" s="142"/>
      <c r="D6" s="325" t="s">
        <v>34</v>
      </c>
      <c r="E6" s="325"/>
      <c r="F6" s="325"/>
      <c r="G6" s="325"/>
      <c r="H6" s="325"/>
      <c r="I6" s="325"/>
      <c r="J6" s="325"/>
      <c r="K6" s="325"/>
      <c r="L6" s="325"/>
      <c r="M6" s="143"/>
      <c r="N6" s="213"/>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5"/>
      <c r="AR6" s="2"/>
      <c r="AS6" s="2"/>
    </row>
    <row r="7" spans="1:46" ht="21" customHeight="1" x14ac:dyDescent="0.2">
      <c r="A7" s="2"/>
      <c r="B7" s="144"/>
      <c r="C7" s="145"/>
      <c r="D7" s="88"/>
      <c r="E7" s="88"/>
      <c r="F7" s="88"/>
      <c r="G7" s="88"/>
      <c r="H7" s="88"/>
      <c r="I7" s="88"/>
      <c r="J7" s="88"/>
      <c r="K7" s="88"/>
      <c r="L7" s="88"/>
      <c r="M7" s="145"/>
      <c r="N7" s="216"/>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8"/>
      <c r="AR7" s="2"/>
      <c r="AS7" s="2"/>
      <c r="AT7" s="2"/>
    </row>
    <row r="8" spans="1:46" ht="7.5" customHeight="1" x14ac:dyDescent="0.2">
      <c r="A8" s="2"/>
      <c r="B8" s="138"/>
      <c r="C8" s="139"/>
      <c r="D8" s="81"/>
      <c r="E8" s="81"/>
      <c r="F8" s="81"/>
      <c r="G8" s="81"/>
      <c r="H8" s="81"/>
      <c r="I8" s="81"/>
      <c r="J8" s="81"/>
      <c r="K8" s="81"/>
      <c r="L8" s="81"/>
      <c r="M8" s="140"/>
      <c r="N8" s="11"/>
      <c r="O8" s="10"/>
      <c r="P8" s="10"/>
      <c r="Q8" s="10"/>
      <c r="R8" s="10"/>
      <c r="S8" s="10"/>
      <c r="T8" s="10"/>
      <c r="U8" s="10"/>
      <c r="V8" s="10"/>
      <c r="W8" s="10"/>
      <c r="X8" s="10"/>
      <c r="Y8" s="10"/>
      <c r="Z8" s="10"/>
      <c r="AA8" s="10"/>
      <c r="AB8" s="10"/>
      <c r="AC8" s="10"/>
      <c r="AD8" s="10"/>
      <c r="AE8" s="10"/>
      <c r="AF8" s="10"/>
      <c r="AG8" s="10"/>
      <c r="AH8" s="10"/>
      <c r="AI8" s="12"/>
      <c r="AJ8" s="12"/>
      <c r="AK8" s="12"/>
      <c r="AL8" s="12"/>
      <c r="AM8" s="12"/>
      <c r="AN8" s="12"/>
      <c r="AO8" s="12"/>
      <c r="AP8" s="12"/>
      <c r="AQ8" s="13"/>
      <c r="AR8" s="2"/>
      <c r="AS8" s="2"/>
    </row>
    <row r="9" spans="1:46" ht="22.5" customHeight="1" x14ac:dyDescent="0.2">
      <c r="A9" s="2"/>
      <c r="B9" s="326">
        <v>1</v>
      </c>
      <c r="C9" s="327" t="s">
        <v>28</v>
      </c>
      <c r="D9" s="325" t="s">
        <v>27</v>
      </c>
      <c r="E9" s="325"/>
      <c r="F9" s="325"/>
      <c r="G9" s="325"/>
      <c r="H9" s="325"/>
      <c r="I9" s="325"/>
      <c r="J9" s="325"/>
      <c r="K9" s="325"/>
      <c r="L9" s="325"/>
      <c r="M9" s="143"/>
      <c r="N9" s="14"/>
      <c r="O9" s="22" t="s">
        <v>28</v>
      </c>
      <c r="P9" s="23" t="s">
        <v>18</v>
      </c>
      <c r="Q9" s="6"/>
      <c r="R9" s="6"/>
      <c r="S9" s="6"/>
      <c r="T9" s="6"/>
      <c r="U9" s="2"/>
      <c r="V9" s="23" t="s">
        <v>38</v>
      </c>
      <c r="W9" s="116">
        <v>4</v>
      </c>
      <c r="X9" s="23" t="s">
        <v>39</v>
      </c>
      <c r="Y9" s="23"/>
      <c r="Z9" s="23"/>
      <c r="AA9" s="23"/>
      <c r="AB9" s="257" t="s">
        <v>21</v>
      </c>
      <c r="AC9" s="258" t="s">
        <v>78</v>
      </c>
      <c r="AD9" s="258"/>
      <c r="AE9" s="258"/>
      <c r="AF9" s="258"/>
      <c r="AG9" s="258"/>
      <c r="AH9" s="258"/>
      <c r="AI9" s="258"/>
      <c r="AJ9" s="258"/>
      <c r="AK9" s="258"/>
      <c r="AL9" s="258"/>
      <c r="AM9" s="235" t="s">
        <v>22</v>
      </c>
      <c r="AN9" s="2"/>
      <c r="AO9" s="2"/>
      <c r="AP9" s="2"/>
      <c r="AQ9" s="24"/>
      <c r="AR9" s="2"/>
      <c r="AS9" s="2"/>
    </row>
    <row r="10" spans="1:46" ht="22.5" customHeight="1" x14ac:dyDescent="0.2">
      <c r="A10" s="2"/>
      <c r="B10" s="326"/>
      <c r="C10" s="328"/>
      <c r="D10" s="325"/>
      <c r="E10" s="325"/>
      <c r="F10" s="325"/>
      <c r="G10" s="325"/>
      <c r="H10" s="325"/>
      <c r="I10" s="325"/>
      <c r="J10" s="325"/>
      <c r="K10" s="325"/>
      <c r="L10" s="325"/>
      <c r="M10" s="147"/>
      <c r="N10" s="25"/>
      <c r="O10" s="26" t="s">
        <v>29</v>
      </c>
      <c r="P10" s="23" t="s">
        <v>20</v>
      </c>
      <c r="Q10" s="23"/>
      <c r="R10" s="116"/>
      <c r="S10" s="23" t="s">
        <v>19</v>
      </c>
      <c r="T10" s="6"/>
      <c r="U10" s="2"/>
      <c r="V10" s="117" t="s">
        <v>103</v>
      </c>
      <c r="W10" s="117"/>
      <c r="X10" s="117"/>
      <c r="Y10" s="115"/>
      <c r="Z10" s="115"/>
      <c r="AA10" s="5"/>
      <c r="AB10" s="257"/>
      <c r="AC10" s="258"/>
      <c r="AD10" s="258"/>
      <c r="AE10" s="258"/>
      <c r="AF10" s="258"/>
      <c r="AG10" s="258"/>
      <c r="AH10" s="258"/>
      <c r="AI10" s="258"/>
      <c r="AJ10" s="258"/>
      <c r="AK10" s="258"/>
      <c r="AL10" s="258"/>
      <c r="AM10" s="235"/>
      <c r="AN10" s="23" t="s">
        <v>15</v>
      </c>
      <c r="AO10" s="2"/>
      <c r="AP10" s="2"/>
      <c r="AQ10" s="24"/>
      <c r="AR10" s="2"/>
      <c r="AS10" s="2"/>
      <c r="AT10" s="2"/>
    </row>
    <row r="11" spans="1:46" ht="16.8" customHeight="1" x14ac:dyDescent="0.2">
      <c r="A11" s="2"/>
      <c r="B11" s="144"/>
      <c r="C11" s="145"/>
      <c r="D11" s="88"/>
      <c r="E11" s="88"/>
      <c r="F11" s="88"/>
      <c r="G11" s="88"/>
      <c r="H11" s="88"/>
      <c r="I11" s="88"/>
      <c r="J11" s="88"/>
      <c r="K11" s="88"/>
      <c r="L11" s="88"/>
      <c r="M11" s="145"/>
      <c r="N11" s="16"/>
      <c r="O11" s="19"/>
      <c r="P11" s="19"/>
      <c r="Q11" s="19"/>
      <c r="R11" s="19"/>
      <c r="S11" s="19"/>
      <c r="T11" s="19"/>
      <c r="U11" s="19"/>
      <c r="V11" s="19"/>
      <c r="W11" s="19"/>
      <c r="X11" s="20"/>
      <c r="Y11" s="20"/>
      <c r="Z11" s="17"/>
      <c r="AA11" s="17"/>
      <c r="AB11" s="329"/>
      <c r="AC11" s="330"/>
      <c r="AD11" s="330"/>
      <c r="AE11" s="330"/>
      <c r="AF11" s="330"/>
      <c r="AG11" s="330"/>
      <c r="AH11" s="330"/>
      <c r="AI11" s="330"/>
      <c r="AJ11" s="330"/>
      <c r="AK11" s="330"/>
      <c r="AL11" s="330"/>
      <c r="AM11" s="337"/>
      <c r="AN11" s="27"/>
      <c r="AO11" s="27"/>
      <c r="AP11" s="27"/>
      <c r="AQ11" s="28"/>
      <c r="AR11" s="2"/>
      <c r="AS11" s="2"/>
      <c r="AT11" s="2"/>
    </row>
    <row r="12" spans="1:46" ht="7.5" customHeight="1" x14ac:dyDescent="0.2">
      <c r="A12" s="2"/>
      <c r="B12" s="148"/>
      <c r="C12" s="147"/>
      <c r="D12" s="89"/>
      <c r="E12" s="89"/>
      <c r="F12" s="89"/>
      <c r="G12" s="89"/>
      <c r="H12" s="89"/>
      <c r="I12" s="89"/>
      <c r="J12" s="89"/>
      <c r="K12" s="89"/>
      <c r="L12" s="89"/>
      <c r="M12" s="147"/>
      <c r="N12" s="25"/>
      <c r="O12" s="29"/>
      <c r="P12" s="29"/>
      <c r="Q12" s="29"/>
      <c r="R12" s="29"/>
      <c r="S12" s="29"/>
      <c r="T12" s="29"/>
      <c r="U12" s="29"/>
      <c r="V12" s="29"/>
      <c r="W12" s="29"/>
      <c r="X12" s="2"/>
      <c r="Y12" s="2"/>
      <c r="Z12" s="5"/>
      <c r="AA12" s="5"/>
      <c r="AC12" s="5"/>
      <c r="AD12" s="5"/>
      <c r="AE12" s="5"/>
      <c r="AF12" s="5"/>
      <c r="AG12" s="5"/>
      <c r="AH12" s="5"/>
      <c r="AI12" s="5"/>
      <c r="AJ12" s="5"/>
      <c r="AK12" s="2"/>
      <c r="AL12" s="2"/>
      <c r="AM12" s="2"/>
      <c r="AN12" s="2"/>
      <c r="AO12" s="2"/>
      <c r="AP12" s="2"/>
      <c r="AQ12" s="24"/>
      <c r="AR12" s="2"/>
      <c r="AS12" s="2"/>
      <c r="AT12" s="2"/>
    </row>
    <row r="13" spans="1:46" ht="10.5" customHeight="1" x14ac:dyDescent="0.2">
      <c r="A13" s="2"/>
      <c r="B13" s="326">
        <v>2</v>
      </c>
      <c r="C13" s="327"/>
      <c r="D13" s="325" t="s">
        <v>16</v>
      </c>
      <c r="E13" s="325"/>
      <c r="F13" s="325"/>
      <c r="G13" s="325"/>
      <c r="H13" s="325"/>
      <c r="I13" s="325"/>
      <c r="J13" s="325"/>
      <c r="K13" s="325"/>
      <c r="L13" s="325"/>
      <c r="M13" s="147"/>
      <c r="N13" s="25"/>
      <c r="O13" s="29"/>
      <c r="P13" s="29"/>
      <c r="Q13" s="29"/>
      <c r="R13" s="29"/>
      <c r="S13" s="29"/>
      <c r="T13" s="29"/>
      <c r="U13" s="29"/>
      <c r="V13" s="29"/>
      <c r="W13" s="29"/>
      <c r="X13" s="2"/>
      <c r="Y13" s="2"/>
      <c r="Z13" s="5"/>
      <c r="AA13" s="5"/>
      <c r="AB13" s="257" t="s">
        <v>21</v>
      </c>
      <c r="AC13" s="258" t="s">
        <v>24</v>
      </c>
      <c r="AD13" s="258"/>
      <c r="AE13" s="258"/>
      <c r="AF13" s="258"/>
      <c r="AG13" s="258"/>
      <c r="AH13" s="258"/>
      <c r="AI13" s="258"/>
      <c r="AJ13" s="258"/>
      <c r="AK13" s="258"/>
      <c r="AL13" s="258"/>
      <c r="AM13" s="235" t="s">
        <v>22</v>
      </c>
      <c r="AN13" s="2"/>
      <c r="AO13" s="2"/>
      <c r="AP13" s="2"/>
      <c r="AQ13" s="24"/>
      <c r="AR13" s="2"/>
      <c r="AS13" s="2"/>
      <c r="AT13" s="2"/>
    </row>
    <row r="14" spans="1:46" ht="19.5" customHeight="1" x14ac:dyDescent="0.2">
      <c r="A14" s="2"/>
      <c r="B14" s="326"/>
      <c r="C14" s="338"/>
      <c r="D14" s="325"/>
      <c r="E14" s="325"/>
      <c r="F14" s="325"/>
      <c r="G14" s="325"/>
      <c r="H14" s="325"/>
      <c r="I14" s="325"/>
      <c r="J14" s="325"/>
      <c r="K14" s="325"/>
      <c r="L14" s="325"/>
      <c r="M14" s="147"/>
      <c r="N14" s="25"/>
      <c r="O14" s="30" t="s">
        <v>23</v>
      </c>
      <c r="P14" s="214"/>
      <c r="Q14" s="214"/>
      <c r="R14" s="23" t="s">
        <v>39</v>
      </c>
      <c r="S14" s="29"/>
      <c r="T14" s="117" t="s">
        <v>76</v>
      </c>
      <c r="U14" s="116"/>
      <c r="V14" s="116"/>
      <c r="W14" s="116"/>
      <c r="X14" s="115"/>
      <c r="Y14" s="2"/>
      <c r="Z14" s="5"/>
      <c r="AA14" s="5"/>
      <c r="AB14" s="257"/>
      <c r="AC14" s="258"/>
      <c r="AD14" s="258"/>
      <c r="AE14" s="258"/>
      <c r="AF14" s="258"/>
      <c r="AG14" s="258"/>
      <c r="AH14" s="258"/>
      <c r="AI14" s="258"/>
      <c r="AJ14" s="258"/>
      <c r="AK14" s="258"/>
      <c r="AL14" s="258"/>
      <c r="AM14" s="235"/>
      <c r="AN14" s="23" t="s">
        <v>15</v>
      </c>
      <c r="AO14" s="2"/>
      <c r="AP14" s="2"/>
      <c r="AQ14" s="24"/>
      <c r="AR14" s="2"/>
      <c r="AS14" s="2"/>
      <c r="AT14" s="2"/>
    </row>
    <row r="15" spans="1:46" ht="16.95" customHeight="1" x14ac:dyDescent="0.2">
      <c r="A15" s="2"/>
      <c r="B15" s="326"/>
      <c r="C15" s="328"/>
      <c r="D15" s="325"/>
      <c r="E15" s="325"/>
      <c r="F15" s="325"/>
      <c r="G15" s="325"/>
      <c r="H15" s="325"/>
      <c r="I15" s="325"/>
      <c r="J15" s="325"/>
      <c r="K15" s="325"/>
      <c r="L15" s="325"/>
      <c r="M15" s="147"/>
      <c r="N15" s="25"/>
      <c r="O15" s="23"/>
      <c r="P15" s="208"/>
      <c r="Q15" s="208"/>
      <c r="R15" s="23"/>
      <c r="S15" s="23"/>
      <c r="T15" s="23"/>
      <c r="U15" s="23"/>
      <c r="V15" s="23"/>
      <c r="W15" s="23"/>
      <c r="X15" s="23"/>
      <c r="Y15" s="23"/>
      <c r="Z15" s="23"/>
      <c r="AA15" s="23"/>
      <c r="AB15" s="257"/>
      <c r="AC15" s="258"/>
      <c r="AD15" s="258"/>
      <c r="AE15" s="258"/>
      <c r="AF15" s="258"/>
      <c r="AG15" s="258"/>
      <c r="AH15" s="258"/>
      <c r="AI15" s="258"/>
      <c r="AJ15" s="258"/>
      <c r="AK15" s="258"/>
      <c r="AL15" s="258"/>
      <c r="AM15" s="235"/>
      <c r="AN15" s="31"/>
      <c r="AO15" s="31"/>
      <c r="AP15" s="31"/>
      <c r="AQ15" s="15"/>
      <c r="AR15" s="2"/>
      <c r="AS15" s="7"/>
      <c r="AT15" s="7"/>
    </row>
    <row r="16" spans="1:46" ht="7.5" customHeight="1" x14ac:dyDescent="0.2">
      <c r="A16" s="2"/>
      <c r="B16" s="144"/>
      <c r="C16" s="145"/>
      <c r="D16" s="87"/>
      <c r="E16" s="87"/>
      <c r="F16" s="87"/>
      <c r="G16" s="87"/>
      <c r="H16" s="87"/>
      <c r="I16" s="87"/>
      <c r="J16" s="87"/>
      <c r="K16" s="87"/>
      <c r="L16" s="87"/>
      <c r="M16" s="145"/>
      <c r="N16" s="16"/>
      <c r="O16" s="32"/>
      <c r="P16" s="32"/>
      <c r="Q16" s="32"/>
      <c r="R16" s="32"/>
      <c r="S16" s="32"/>
      <c r="T16" s="32"/>
      <c r="U16" s="32"/>
      <c r="V16" s="32"/>
      <c r="W16" s="32"/>
      <c r="X16" s="32"/>
      <c r="Y16" s="32"/>
      <c r="Z16" s="32"/>
      <c r="AA16" s="32"/>
      <c r="AB16" s="32"/>
      <c r="AC16" s="32"/>
      <c r="AD16" s="32"/>
      <c r="AE16" s="32"/>
      <c r="AF16" s="32"/>
      <c r="AG16" s="32"/>
      <c r="AH16" s="32"/>
      <c r="AI16" s="32"/>
      <c r="AJ16" s="32"/>
      <c r="AK16" s="27"/>
      <c r="AL16" s="27"/>
      <c r="AM16" s="32"/>
      <c r="AN16" s="27"/>
      <c r="AO16" s="27"/>
      <c r="AP16" s="27"/>
      <c r="AQ16" s="28"/>
      <c r="AR16" s="2"/>
      <c r="AS16" s="7"/>
      <c r="AT16" s="7"/>
    </row>
    <row r="17" spans="1:47" ht="7.5" customHeight="1" x14ac:dyDescent="0.2">
      <c r="A17" s="2"/>
      <c r="B17" s="148"/>
      <c r="C17" s="147"/>
      <c r="D17" s="89"/>
      <c r="E17" s="89"/>
      <c r="F17" s="89"/>
      <c r="G17" s="89"/>
      <c r="H17" s="89"/>
      <c r="I17" s="89"/>
      <c r="J17" s="89"/>
      <c r="K17" s="89"/>
      <c r="L17" s="89"/>
      <c r="M17" s="147"/>
      <c r="N17" s="25"/>
      <c r="O17" s="23"/>
      <c r="P17" s="23"/>
      <c r="Q17" s="23"/>
      <c r="R17" s="23"/>
      <c r="S17" s="23"/>
      <c r="T17" s="23"/>
      <c r="U17" s="23"/>
      <c r="V17" s="23"/>
      <c r="W17" s="23"/>
      <c r="X17" s="23"/>
      <c r="Y17" s="23"/>
      <c r="Z17" s="23"/>
      <c r="AA17" s="23"/>
      <c r="AB17" s="23"/>
      <c r="AC17" s="23"/>
      <c r="AD17" s="23"/>
      <c r="AE17" s="23"/>
      <c r="AF17" s="23"/>
      <c r="AG17" s="23"/>
      <c r="AH17" s="23"/>
      <c r="AI17" s="23"/>
      <c r="AJ17" s="23"/>
      <c r="AK17" s="31"/>
      <c r="AL17" s="31"/>
      <c r="AM17" s="23"/>
      <c r="AN17" s="31"/>
      <c r="AO17" s="31"/>
      <c r="AP17" s="31"/>
      <c r="AQ17" s="15"/>
      <c r="AR17" s="2"/>
      <c r="AS17" s="7"/>
      <c r="AT17" s="7"/>
    </row>
    <row r="18" spans="1:47" ht="10.5" customHeight="1" x14ac:dyDescent="0.2">
      <c r="A18" s="2"/>
      <c r="B18" s="326">
        <v>3</v>
      </c>
      <c r="C18" s="327" t="s">
        <v>29</v>
      </c>
      <c r="D18" s="325" t="s">
        <v>30</v>
      </c>
      <c r="E18" s="325"/>
      <c r="F18" s="325"/>
      <c r="G18" s="325"/>
      <c r="H18" s="325"/>
      <c r="I18" s="325"/>
      <c r="J18" s="325"/>
      <c r="K18" s="325"/>
      <c r="L18" s="325"/>
      <c r="M18" s="147"/>
      <c r="N18" s="25"/>
      <c r="O18" s="29"/>
      <c r="P18" s="29"/>
      <c r="Q18" s="29"/>
      <c r="R18" s="29"/>
      <c r="S18" s="29"/>
      <c r="T18" s="29"/>
      <c r="U18" s="29"/>
      <c r="V18" s="29"/>
      <c r="W18" s="29"/>
      <c r="X18" s="2"/>
      <c r="Y18" s="2"/>
      <c r="Z18" s="5"/>
      <c r="AA18" s="5"/>
      <c r="AB18" s="257" t="s">
        <v>21</v>
      </c>
      <c r="AC18" s="258" t="s">
        <v>25</v>
      </c>
      <c r="AD18" s="258"/>
      <c r="AE18" s="258"/>
      <c r="AF18" s="258"/>
      <c r="AG18" s="258"/>
      <c r="AH18" s="258"/>
      <c r="AI18" s="258"/>
      <c r="AJ18" s="258"/>
      <c r="AK18" s="258"/>
      <c r="AL18" s="258"/>
      <c r="AM18" s="235" t="s">
        <v>22</v>
      </c>
      <c r="AN18" s="2"/>
      <c r="AO18" s="2"/>
      <c r="AP18" s="2"/>
      <c r="AQ18" s="24"/>
      <c r="AR18" s="2"/>
      <c r="AS18" s="2"/>
      <c r="AT18" s="2"/>
    </row>
    <row r="19" spans="1:47" ht="19.5" customHeight="1" x14ac:dyDescent="0.2">
      <c r="A19" s="2"/>
      <c r="B19" s="326"/>
      <c r="C19" s="338"/>
      <c r="D19" s="325"/>
      <c r="E19" s="325"/>
      <c r="F19" s="325"/>
      <c r="G19" s="325"/>
      <c r="H19" s="325"/>
      <c r="I19" s="325"/>
      <c r="J19" s="325"/>
      <c r="K19" s="325"/>
      <c r="L19" s="325"/>
      <c r="M19" s="147"/>
      <c r="N19" s="25"/>
      <c r="O19" s="30" t="s">
        <v>23</v>
      </c>
      <c r="P19" s="214"/>
      <c r="Q19" s="214"/>
      <c r="R19" s="23" t="s">
        <v>39</v>
      </c>
      <c r="S19" s="29"/>
      <c r="T19" s="117" t="s">
        <v>76</v>
      </c>
      <c r="U19" s="116"/>
      <c r="V19" s="116"/>
      <c r="W19" s="116"/>
      <c r="X19" s="115"/>
      <c r="Y19" s="2"/>
      <c r="Z19" s="5"/>
      <c r="AA19" s="5"/>
      <c r="AB19" s="257"/>
      <c r="AC19" s="258"/>
      <c r="AD19" s="258"/>
      <c r="AE19" s="258"/>
      <c r="AF19" s="258"/>
      <c r="AG19" s="258"/>
      <c r="AH19" s="258"/>
      <c r="AI19" s="258"/>
      <c r="AJ19" s="258"/>
      <c r="AK19" s="258"/>
      <c r="AL19" s="258"/>
      <c r="AM19" s="235"/>
      <c r="AN19" s="23" t="s">
        <v>15</v>
      </c>
      <c r="AO19" s="2"/>
      <c r="AP19" s="2"/>
      <c r="AQ19" s="24"/>
      <c r="AR19" s="2"/>
      <c r="AS19" s="2"/>
      <c r="AT19" s="2"/>
    </row>
    <row r="20" spans="1:47" ht="16.95" customHeight="1" x14ac:dyDescent="0.2">
      <c r="A20" s="2"/>
      <c r="B20" s="326"/>
      <c r="C20" s="328"/>
      <c r="D20" s="325"/>
      <c r="E20" s="325"/>
      <c r="F20" s="325"/>
      <c r="G20" s="325"/>
      <c r="H20" s="325"/>
      <c r="I20" s="325"/>
      <c r="J20" s="325"/>
      <c r="K20" s="325"/>
      <c r="L20" s="325"/>
      <c r="M20" s="147"/>
      <c r="N20" s="25"/>
      <c r="O20" s="23"/>
      <c r="P20" s="208"/>
      <c r="Q20" s="208"/>
      <c r="R20" s="23"/>
      <c r="S20" s="23"/>
      <c r="T20" s="23"/>
      <c r="U20" s="23"/>
      <c r="V20" s="23"/>
      <c r="W20" s="23"/>
      <c r="X20" s="23"/>
      <c r="Y20" s="23"/>
      <c r="Z20" s="23"/>
      <c r="AA20" s="23"/>
      <c r="AB20" s="257"/>
      <c r="AC20" s="258"/>
      <c r="AD20" s="258"/>
      <c r="AE20" s="258"/>
      <c r="AF20" s="258"/>
      <c r="AG20" s="258"/>
      <c r="AH20" s="258"/>
      <c r="AI20" s="258"/>
      <c r="AJ20" s="258"/>
      <c r="AK20" s="258"/>
      <c r="AL20" s="258"/>
      <c r="AM20" s="235"/>
      <c r="AN20" s="31"/>
      <c r="AO20" s="31"/>
      <c r="AP20" s="31"/>
      <c r="AQ20" s="15"/>
      <c r="AR20" s="2"/>
      <c r="AS20" s="7"/>
      <c r="AT20" s="7"/>
    </row>
    <row r="21" spans="1:47" ht="7.5" customHeight="1" x14ac:dyDescent="0.2">
      <c r="A21" s="2"/>
      <c r="B21" s="149"/>
      <c r="C21" s="150"/>
      <c r="D21" s="150"/>
      <c r="E21" s="150"/>
      <c r="F21" s="150"/>
      <c r="G21" s="150"/>
      <c r="H21" s="150"/>
      <c r="I21" s="150"/>
      <c r="J21" s="150"/>
      <c r="K21" s="150"/>
      <c r="L21" s="150"/>
      <c r="M21" s="146"/>
      <c r="N21" s="34"/>
      <c r="O21" s="18"/>
      <c r="P21" s="18"/>
      <c r="Q21" s="18"/>
      <c r="R21" s="18"/>
      <c r="S21" s="18"/>
      <c r="T21" s="18"/>
      <c r="U21" s="18"/>
      <c r="V21" s="18"/>
      <c r="W21" s="18"/>
      <c r="X21" s="18"/>
      <c r="Y21" s="18"/>
      <c r="Z21" s="18"/>
      <c r="AA21" s="18"/>
      <c r="AB21" s="18"/>
      <c r="AC21" s="18"/>
      <c r="AD21" s="18"/>
      <c r="AE21" s="18"/>
      <c r="AF21" s="18"/>
      <c r="AG21" s="18"/>
      <c r="AH21" s="18"/>
      <c r="AI21" s="35"/>
      <c r="AJ21" s="35"/>
      <c r="AK21" s="35"/>
      <c r="AL21" s="35"/>
      <c r="AM21" s="35"/>
      <c r="AN21" s="35"/>
      <c r="AO21" s="35"/>
      <c r="AP21" s="35"/>
      <c r="AQ21" s="28"/>
      <c r="AR21" s="2"/>
      <c r="AS21" s="2"/>
    </row>
    <row r="22" spans="1:47" ht="16.2" x14ac:dyDescent="0.2">
      <c r="A22" s="2"/>
      <c r="B22" s="2"/>
      <c r="C22" s="2"/>
      <c r="D22" s="2"/>
      <c r="E22" s="2"/>
      <c r="F22" s="2"/>
      <c r="G22" s="2"/>
      <c r="H22" s="2"/>
      <c r="I22" s="2"/>
      <c r="J22" s="2"/>
      <c r="K22" s="2"/>
      <c r="L22" s="2"/>
      <c r="M22" s="6"/>
      <c r="N22" s="6"/>
      <c r="O22" s="6"/>
      <c r="P22" s="6"/>
      <c r="Q22" s="6"/>
      <c r="R22" s="6"/>
      <c r="S22" s="6"/>
      <c r="T22" s="6"/>
      <c r="U22" s="6"/>
      <c r="V22" s="6"/>
      <c r="W22" s="6"/>
      <c r="X22" s="6"/>
      <c r="Y22" s="6"/>
      <c r="Z22" s="6"/>
      <c r="AA22" s="6"/>
      <c r="AB22" s="6"/>
      <c r="AC22" s="6"/>
      <c r="AD22" s="6"/>
      <c r="AE22" s="6"/>
      <c r="AF22" s="6"/>
      <c r="AG22" s="6"/>
      <c r="AH22" s="6"/>
      <c r="AI22" s="7"/>
      <c r="AJ22" s="7"/>
      <c r="AK22" s="7"/>
      <c r="AL22" s="7"/>
      <c r="AM22" s="7"/>
      <c r="AN22" s="7"/>
      <c r="AO22" s="7"/>
      <c r="AP22" s="7"/>
      <c r="AQ22" s="7"/>
      <c r="AR22" s="2"/>
      <c r="AS22" s="2"/>
    </row>
    <row r="23" spans="1:47" ht="15" customHeight="1" x14ac:dyDescent="0.2">
      <c r="A23" s="2"/>
      <c r="B23" s="2" t="s">
        <v>79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row>
    <row r="24" spans="1:47" s="154" customFormat="1" ht="22.5" customHeight="1" x14ac:dyDescent="0.2">
      <c r="A24" s="151"/>
      <c r="B24" s="331" t="s">
        <v>72</v>
      </c>
      <c r="C24" s="332"/>
      <c r="D24" s="332"/>
      <c r="E24" s="332"/>
      <c r="F24" s="332"/>
      <c r="G24" s="333"/>
      <c r="H24" s="334" t="s">
        <v>26</v>
      </c>
      <c r="I24" s="335"/>
      <c r="J24" s="335"/>
      <c r="K24" s="335"/>
      <c r="L24" s="335"/>
      <c r="M24" s="335"/>
      <c r="N24" s="336"/>
      <c r="O24" s="334" t="s">
        <v>55</v>
      </c>
      <c r="P24" s="335"/>
      <c r="Q24" s="335"/>
      <c r="R24" s="335"/>
      <c r="S24" s="335"/>
      <c r="T24" s="335"/>
      <c r="U24" s="335"/>
      <c r="V24" s="335"/>
      <c r="W24" s="335"/>
      <c r="X24" s="336"/>
      <c r="Y24" s="334" t="s">
        <v>56</v>
      </c>
      <c r="Z24" s="335"/>
      <c r="AA24" s="335"/>
      <c r="AB24" s="335"/>
      <c r="AC24" s="335"/>
      <c r="AD24" s="335"/>
      <c r="AE24" s="335"/>
      <c r="AF24" s="335"/>
      <c r="AG24" s="335"/>
      <c r="AH24" s="335"/>
      <c r="AI24" s="335"/>
      <c r="AJ24" s="335"/>
      <c r="AK24" s="335"/>
      <c r="AL24" s="335"/>
      <c r="AM24" s="335"/>
      <c r="AN24" s="335"/>
      <c r="AO24" s="335"/>
      <c r="AP24" s="335"/>
      <c r="AQ24" s="336"/>
      <c r="AR24" s="151"/>
      <c r="AS24" s="151"/>
      <c r="AT24" s="152"/>
      <c r="AU24" s="153"/>
    </row>
    <row r="25" spans="1:47" ht="30" customHeight="1" x14ac:dyDescent="0.2">
      <c r="A25" s="2"/>
      <c r="B25" s="319" t="s">
        <v>54</v>
      </c>
      <c r="C25" s="320"/>
      <c r="D25" s="320"/>
      <c r="E25" s="320"/>
      <c r="F25" s="320"/>
      <c r="G25" s="321"/>
      <c r="H25" s="248" t="s">
        <v>61</v>
      </c>
      <c r="I25" s="249"/>
      <c r="J25" s="249"/>
      <c r="K25" s="249"/>
      <c r="L25" s="249"/>
      <c r="M25" s="249"/>
      <c r="N25" s="250"/>
      <c r="O25" s="322" t="s">
        <v>13</v>
      </c>
      <c r="P25" s="323"/>
      <c r="Q25" s="323"/>
      <c r="R25" s="324"/>
      <c r="S25" s="339" t="s">
        <v>62</v>
      </c>
      <c r="T25" s="340"/>
      <c r="U25" s="340"/>
      <c r="V25" s="340"/>
      <c r="W25" s="340"/>
      <c r="X25" s="341"/>
      <c r="Y25" s="342" t="s">
        <v>136</v>
      </c>
      <c r="Z25" s="343"/>
      <c r="AA25" s="344"/>
      <c r="AB25" s="313" t="s">
        <v>64</v>
      </c>
      <c r="AC25" s="314"/>
      <c r="AD25" s="314"/>
      <c r="AE25" s="314"/>
      <c r="AF25" s="314"/>
      <c r="AG25" s="314"/>
      <c r="AH25" s="314"/>
      <c r="AI25" s="314"/>
      <c r="AJ25" s="314"/>
      <c r="AK25" s="314"/>
      <c r="AL25" s="314"/>
      <c r="AM25" s="314"/>
      <c r="AN25" s="314"/>
      <c r="AO25" s="314"/>
      <c r="AP25" s="314"/>
      <c r="AQ25" s="315"/>
      <c r="AR25" s="2"/>
      <c r="AS25" s="2"/>
    </row>
    <row r="26" spans="1:47" ht="30" customHeight="1" x14ac:dyDescent="0.2">
      <c r="A26" s="2"/>
      <c r="B26" s="319"/>
      <c r="C26" s="320"/>
      <c r="D26" s="320"/>
      <c r="E26" s="320"/>
      <c r="F26" s="320"/>
      <c r="G26" s="321"/>
      <c r="H26" s="251"/>
      <c r="I26" s="252"/>
      <c r="J26" s="252"/>
      <c r="K26" s="252"/>
      <c r="L26" s="252"/>
      <c r="M26" s="252"/>
      <c r="N26" s="253"/>
      <c r="O26" s="291" t="s">
        <v>12</v>
      </c>
      <c r="P26" s="292"/>
      <c r="Q26" s="292"/>
      <c r="R26" s="293"/>
      <c r="S26" s="348" t="s">
        <v>137</v>
      </c>
      <c r="T26" s="349"/>
      <c r="U26" s="349"/>
      <c r="V26" s="349"/>
      <c r="W26" s="349"/>
      <c r="X26" s="350"/>
      <c r="Y26" s="345"/>
      <c r="Z26" s="346"/>
      <c r="AA26" s="347"/>
      <c r="AB26" s="316"/>
      <c r="AC26" s="317"/>
      <c r="AD26" s="317"/>
      <c r="AE26" s="317"/>
      <c r="AF26" s="317"/>
      <c r="AG26" s="317"/>
      <c r="AH26" s="317"/>
      <c r="AI26" s="317"/>
      <c r="AJ26" s="317"/>
      <c r="AK26" s="317"/>
      <c r="AL26" s="317"/>
      <c r="AM26" s="317"/>
      <c r="AN26" s="317"/>
      <c r="AO26" s="317"/>
      <c r="AP26" s="317"/>
      <c r="AQ26" s="318"/>
      <c r="AR26" s="2"/>
      <c r="AS26" s="2"/>
    </row>
    <row r="27" spans="1:47" ht="37.200000000000003" customHeight="1" x14ac:dyDescent="0.2">
      <c r="A27" s="2"/>
      <c r="B27" s="319"/>
      <c r="C27" s="320"/>
      <c r="D27" s="320"/>
      <c r="E27" s="320"/>
      <c r="F27" s="320"/>
      <c r="G27" s="321"/>
      <c r="H27" s="251"/>
      <c r="I27" s="252"/>
      <c r="J27" s="252"/>
      <c r="K27" s="252"/>
      <c r="L27" s="252"/>
      <c r="M27" s="252"/>
      <c r="N27" s="253"/>
      <c r="O27" s="291" t="s">
        <v>11</v>
      </c>
      <c r="P27" s="292"/>
      <c r="Q27" s="292"/>
      <c r="R27" s="293"/>
      <c r="S27" s="294" t="s">
        <v>138</v>
      </c>
      <c r="T27" s="295"/>
      <c r="U27" s="296"/>
      <c r="V27" s="219" t="s">
        <v>139</v>
      </c>
      <c r="W27" s="220"/>
      <c r="X27" s="79" t="s">
        <v>28</v>
      </c>
      <c r="Y27" s="221" t="s">
        <v>140</v>
      </c>
      <c r="Z27" s="222"/>
      <c r="AA27" s="223"/>
      <c r="AB27" s="307" t="s">
        <v>65</v>
      </c>
      <c r="AC27" s="308"/>
      <c r="AD27" s="308"/>
      <c r="AE27" s="308"/>
      <c r="AF27" s="308"/>
      <c r="AG27" s="308"/>
      <c r="AH27" s="308"/>
      <c r="AI27" s="308"/>
      <c r="AJ27" s="308"/>
      <c r="AK27" s="308"/>
      <c r="AL27" s="308"/>
      <c r="AM27" s="308"/>
      <c r="AN27" s="308"/>
      <c r="AO27" s="308"/>
      <c r="AP27" s="308"/>
      <c r="AQ27" s="309"/>
      <c r="AR27" s="2"/>
      <c r="AS27" s="2"/>
    </row>
    <row r="28" spans="1:47" ht="30" customHeight="1" x14ac:dyDescent="0.2">
      <c r="A28" s="2"/>
      <c r="B28" s="319"/>
      <c r="C28" s="320"/>
      <c r="D28" s="320"/>
      <c r="E28" s="320"/>
      <c r="F28" s="320"/>
      <c r="G28" s="321"/>
      <c r="H28" s="254"/>
      <c r="I28" s="255"/>
      <c r="J28" s="255"/>
      <c r="K28" s="255"/>
      <c r="L28" s="255"/>
      <c r="M28" s="255"/>
      <c r="N28" s="256"/>
      <c r="O28" s="227" t="s">
        <v>53</v>
      </c>
      <c r="P28" s="228"/>
      <c r="Q28" s="228"/>
      <c r="R28" s="229"/>
      <c r="S28" s="230" t="s">
        <v>63</v>
      </c>
      <c r="T28" s="231"/>
      <c r="U28" s="231"/>
      <c r="V28" s="231"/>
      <c r="W28" s="231"/>
      <c r="X28" s="232"/>
      <c r="Y28" s="224"/>
      <c r="Z28" s="225"/>
      <c r="AA28" s="226"/>
      <c r="AB28" s="310"/>
      <c r="AC28" s="311"/>
      <c r="AD28" s="311"/>
      <c r="AE28" s="311"/>
      <c r="AF28" s="311"/>
      <c r="AG28" s="311"/>
      <c r="AH28" s="311"/>
      <c r="AI28" s="311"/>
      <c r="AJ28" s="311"/>
      <c r="AK28" s="311"/>
      <c r="AL28" s="311"/>
      <c r="AM28" s="311"/>
      <c r="AN28" s="311"/>
      <c r="AO28" s="311"/>
      <c r="AP28" s="311"/>
      <c r="AQ28" s="312"/>
      <c r="AR28" s="2"/>
      <c r="AS28" s="2"/>
    </row>
    <row r="29" spans="1:47" ht="30" customHeight="1" x14ac:dyDescent="0.2">
      <c r="A29" s="2"/>
      <c r="B29" s="78" t="s">
        <v>52</v>
      </c>
      <c r="C29" s="74"/>
      <c r="D29" s="74"/>
      <c r="E29" s="74"/>
      <c r="F29" s="74"/>
      <c r="G29" s="74"/>
      <c r="H29" s="74"/>
      <c r="I29" s="75"/>
      <c r="J29" s="75"/>
      <c r="K29" s="75"/>
      <c r="L29" s="75"/>
      <c r="M29" s="76"/>
      <c r="N29" s="76"/>
      <c r="O29" s="76"/>
      <c r="P29" s="76"/>
      <c r="Q29" s="76"/>
      <c r="R29" s="76"/>
      <c r="S29" s="76"/>
      <c r="T29" s="76"/>
      <c r="U29" s="73"/>
      <c r="V29" s="73"/>
      <c r="W29" s="73"/>
      <c r="X29" s="77"/>
      <c r="Y29" s="77"/>
      <c r="Z29" s="77"/>
      <c r="AA29" s="77"/>
      <c r="AB29" s="77"/>
      <c r="AC29" s="77"/>
      <c r="AD29" s="77"/>
      <c r="AE29" s="77"/>
      <c r="AF29" s="77"/>
      <c r="AG29" s="77"/>
      <c r="AH29" s="77"/>
      <c r="AI29" s="77"/>
      <c r="AJ29" s="77"/>
      <c r="AK29" s="77"/>
      <c r="AL29" s="77"/>
      <c r="AM29" s="77"/>
      <c r="AN29" s="77"/>
      <c r="AO29" s="77"/>
      <c r="AP29" s="77"/>
      <c r="AQ29" s="77"/>
      <c r="AR29" s="2"/>
      <c r="AS29" s="2"/>
    </row>
    <row r="30" spans="1:47" ht="15" customHeight="1" x14ac:dyDescent="0.2">
      <c r="A30" s="2"/>
      <c r="B30" s="36" t="s">
        <v>51</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row>
    <row r="31" spans="1:47" ht="15" customHeight="1" x14ac:dyDescent="0.2">
      <c r="A31" s="2"/>
      <c r="B31" s="36" t="s">
        <v>49</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row>
    <row r="32" spans="1:47" ht="15" customHeight="1" x14ac:dyDescent="0.2">
      <c r="A32" s="2"/>
      <c r="B32" s="36" t="s">
        <v>135</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row>
    <row r="33" spans="1:47" ht="15" customHeight="1" x14ac:dyDescent="0.2">
      <c r="A33" s="2"/>
      <c r="B33" s="36" t="s">
        <v>50</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row>
    <row r="34" spans="1:47" ht="15" customHeight="1" x14ac:dyDescent="0.2">
      <c r="A34" s="2"/>
      <c r="B34" s="36" t="s">
        <v>48</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row>
    <row r="35" spans="1:47" ht="15" customHeight="1" x14ac:dyDescent="0.2">
      <c r="A35" s="2"/>
      <c r="B35" s="36" t="s">
        <v>47</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row>
    <row r="36" spans="1:47" ht="16.2" customHeight="1" x14ac:dyDescent="0.2">
      <c r="A36" s="2"/>
      <c r="B36" s="36" t="s">
        <v>82</v>
      </c>
      <c r="C36" s="36" t="s">
        <v>94</v>
      </c>
      <c r="D36" s="36"/>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row>
    <row r="37" spans="1:47" ht="16.2" customHeight="1" x14ac:dyDescent="0.2">
      <c r="A37" s="2"/>
      <c r="B37" s="36" t="s">
        <v>91</v>
      </c>
      <c r="C37" s="36" t="s">
        <v>134</v>
      </c>
      <c r="D37" s="36"/>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row>
    <row r="38" spans="1:47" ht="15" customHeight="1" x14ac:dyDescent="0.2">
      <c r="A38" s="2"/>
      <c r="B38" s="2" t="s">
        <v>0</v>
      </c>
      <c r="C38" s="2"/>
      <c r="D38" s="2"/>
      <c r="E38" s="37" t="s">
        <v>5</v>
      </c>
      <c r="F38" s="259">
        <v>46113</v>
      </c>
      <c r="G38" s="259"/>
      <c r="H38" s="259"/>
      <c r="I38" s="259"/>
      <c r="J38" s="259"/>
      <c r="K38" s="259"/>
      <c r="L38" s="38" t="s">
        <v>6</v>
      </c>
      <c r="M38" s="259">
        <v>46477</v>
      </c>
      <c r="N38" s="259"/>
      <c r="O38" s="259"/>
      <c r="P38" s="259"/>
      <c r="Q38" s="259"/>
      <c r="R38" s="39" t="s">
        <v>7</v>
      </c>
      <c r="S38" s="39"/>
      <c r="T38" s="39"/>
      <c r="U38" s="39"/>
      <c r="V38" s="39"/>
      <c r="W38" s="2"/>
      <c r="X38" s="2"/>
      <c r="Y38" s="2"/>
      <c r="Z38" s="2"/>
      <c r="AA38" s="2"/>
      <c r="AB38" s="2"/>
      <c r="AC38" s="2"/>
      <c r="AD38" s="2"/>
      <c r="AE38" s="2"/>
      <c r="AF38" s="2"/>
      <c r="AG38" s="2"/>
      <c r="AH38" s="2"/>
      <c r="AI38" s="2"/>
      <c r="AJ38" s="2"/>
      <c r="AK38" s="2"/>
      <c r="AL38" s="2"/>
      <c r="AM38" s="2"/>
      <c r="AN38" s="2"/>
      <c r="AO38" s="2"/>
      <c r="AP38" s="2"/>
      <c r="AQ38" s="2"/>
      <c r="AR38" s="2"/>
      <c r="AS38" s="2"/>
    </row>
    <row r="39" spans="1:47" ht="15" customHeight="1" x14ac:dyDescent="0.2">
      <c r="A39" s="2"/>
      <c r="B39" s="370" t="s">
        <v>1</v>
      </c>
      <c r="C39" s="272" t="s">
        <v>2</v>
      </c>
      <c r="D39" s="261"/>
      <c r="E39" s="261"/>
      <c r="F39" s="273"/>
      <c r="G39" s="260" t="s">
        <v>141</v>
      </c>
      <c r="H39" s="276"/>
      <c r="I39" s="276"/>
      <c r="J39" s="276"/>
      <c r="K39" s="276"/>
      <c r="L39" s="277"/>
      <c r="M39" s="278" t="s">
        <v>57</v>
      </c>
      <c r="N39" s="279"/>
      <c r="O39" s="279"/>
      <c r="P39" s="280"/>
      <c r="Q39" s="272" t="s">
        <v>46</v>
      </c>
      <c r="R39" s="261"/>
      <c r="S39" s="261"/>
      <c r="T39" s="273"/>
      <c r="U39" s="297" t="s">
        <v>35</v>
      </c>
      <c r="V39" s="298"/>
      <c r="W39" s="298"/>
      <c r="X39" s="298"/>
      <c r="Y39" s="298"/>
      <c r="Z39" s="298"/>
      <c r="AA39" s="298"/>
      <c r="AB39" s="298"/>
      <c r="AC39" s="298"/>
      <c r="AD39" s="299"/>
      <c r="AE39" s="260" t="s">
        <v>44</v>
      </c>
      <c r="AF39" s="261"/>
      <c r="AG39" s="261"/>
      <c r="AH39" s="261"/>
      <c r="AI39" s="261"/>
      <c r="AJ39" s="81"/>
      <c r="AK39" s="81"/>
      <c r="AL39" s="81"/>
      <c r="AM39" s="93"/>
      <c r="AN39" s="236" t="s">
        <v>111</v>
      </c>
      <c r="AO39" s="237"/>
      <c r="AP39" s="237"/>
      <c r="AQ39" s="238"/>
      <c r="AR39" s="266" t="s">
        <v>112</v>
      </c>
      <c r="AS39" s="2"/>
      <c r="AU39" s="42"/>
    </row>
    <row r="40" spans="1:47" ht="6.6" customHeight="1" x14ac:dyDescent="0.2">
      <c r="A40" s="2"/>
      <c r="B40" s="371"/>
      <c r="C40" s="262"/>
      <c r="D40" s="263"/>
      <c r="E40" s="263"/>
      <c r="F40" s="274"/>
      <c r="G40" s="242"/>
      <c r="H40" s="243"/>
      <c r="I40" s="243"/>
      <c r="J40" s="243"/>
      <c r="K40" s="243"/>
      <c r="L40" s="244"/>
      <c r="M40" s="281"/>
      <c r="N40" s="282"/>
      <c r="O40" s="282"/>
      <c r="P40" s="283"/>
      <c r="Q40" s="262"/>
      <c r="R40" s="263"/>
      <c r="S40" s="263"/>
      <c r="T40" s="274"/>
      <c r="U40" s="94"/>
      <c r="V40" s="300"/>
      <c r="W40" s="300"/>
      <c r="X40" s="300"/>
      <c r="Y40" s="300"/>
      <c r="Z40" s="300"/>
      <c r="AA40" s="300"/>
      <c r="AB40" s="300"/>
      <c r="AC40" s="300"/>
      <c r="AD40" s="95"/>
      <c r="AE40" s="262"/>
      <c r="AF40" s="263"/>
      <c r="AG40" s="263"/>
      <c r="AH40" s="263"/>
      <c r="AI40" s="263"/>
      <c r="AJ40" s="92"/>
      <c r="AK40" s="92"/>
      <c r="AL40" s="92"/>
      <c r="AM40" s="96"/>
      <c r="AN40" s="239"/>
      <c r="AO40" s="240"/>
      <c r="AP40" s="240"/>
      <c r="AQ40" s="241"/>
      <c r="AR40" s="266"/>
      <c r="AS40" s="2"/>
      <c r="AU40" s="42"/>
    </row>
    <row r="41" spans="1:47" ht="7.2" customHeight="1" x14ac:dyDescent="0.2">
      <c r="A41" s="2"/>
      <c r="B41" s="371"/>
      <c r="C41" s="262"/>
      <c r="D41" s="263"/>
      <c r="E41" s="263"/>
      <c r="F41" s="274"/>
      <c r="G41" s="242"/>
      <c r="H41" s="243"/>
      <c r="I41" s="243"/>
      <c r="J41" s="243"/>
      <c r="K41" s="243"/>
      <c r="L41" s="244"/>
      <c r="M41" s="281"/>
      <c r="N41" s="282"/>
      <c r="O41" s="282"/>
      <c r="P41" s="283"/>
      <c r="Q41" s="288"/>
      <c r="R41" s="289"/>
      <c r="S41" s="289"/>
      <c r="T41" s="290"/>
      <c r="U41" s="97"/>
      <c r="V41" s="98"/>
      <c r="W41" s="99" t="str">
        <f>IF($C$9="✔","☑","")</f>
        <v>☑</v>
      </c>
      <c r="X41" s="98"/>
      <c r="Y41" s="100" t="str">
        <f>IF($C$13="✔","☑","")</f>
        <v/>
      </c>
      <c r="Z41" s="98"/>
      <c r="AA41" s="98"/>
      <c r="AB41" s="100" t="str">
        <f>IF($C$18="✔","☑","")</f>
        <v/>
      </c>
      <c r="AC41" s="98"/>
      <c r="AD41" s="101"/>
      <c r="AE41" s="262"/>
      <c r="AF41" s="263"/>
      <c r="AG41" s="263"/>
      <c r="AH41" s="263"/>
      <c r="AI41" s="263"/>
      <c r="AJ41" s="102"/>
      <c r="AK41" s="103"/>
      <c r="AL41" s="103"/>
      <c r="AM41" s="104"/>
      <c r="AN41" s="239"/>
      <c r="AO41" s="240"/>
      <c r="AP41" s="240"/>
      <c r="AQ41" s="241"/>
      <c r="AR41" s="266"/>
      <c r="AS41" s="2"/>
      <c r="AU41" s="42"/>
    </row>
    <row r="42" spans="1:47" ht="15" customHeight="1" x14ac:dyDescent="0.2">
      <c r="A42" s="2"/>
      <c r="B42" s="371"/>
      <c r="C42" s="262"/>
      <c r="D42" s="263"/>
      <c r="E42" s="263"/>
      <c r="F42" s="274"/>
      <c r="G42" s="242"/>
      <c r="H42" s="243"/>
      <c r="I42" s="243"/>
      <c r="J42" s="243"/>
      <c r="K42" s="243"/>
      <c r="L42" s="244"/>
      <c r="M42" s="284"/>
      <c r="N42" s="282"/>
      <c r="O42" s="282"/>
      <c r="P42" s="283"/>
      <c r="Q42" s="301" t="s">
        <v>107</v>
      </c>
      <c r="R42" s="302"/>
      <c r="S42" s="302"/>
      <c r="T42" s="303"/>
      <c r="U42" s="242" t="s">
        <v>110</v>
      </c>
      <c r="V42" s="243"/>
      <c r="W42" s="243"/>
      <c r="X42" s="243"/>
      <c r="Y42" s="244"/>
      <c r="Z42" s="242" t="s">
        <v>109</v>
      </c>
      <c r="AA42" s="243"/>
      <c r="AB42" s="243"/>
      <c r="AC42" s="243"/>
      <c r="AD42" s="244"/>
      <c r="AE42" s="262"/>
      <c r="AF42" s="263"/>
      <c r="AG42" s="263"/>
      <c r="AH42" s="263"/>
      <c r="AI42" s="263"/>
      <c r="AJ42" s="266" t="s">
        <v>143</v>
      </c>
      <c r="AK42" s="267"/>
      <c r="AL42" s="267"/>
      <c r="AM42" s="268"/>
      <c r="AN42" s="242" t="s">
        <v>17</v>
      </c>
      <c r="AO42" s="243"/>
      <c r="AP42" s="243"/>
      <c r="AQ42" s="244"/>
      <c r="AR42" s="266"/>
      <c r="AS42" s="2"/>
      <c r="AU42" s="42"/>
    </row>
    <row r="43" spans="1:47" ht="13.2" customHeight="1" x14ac:dyDescent="0.2">
      <c r="A43" s="2"/>
      <c r="B43" s="372"/>
      <c r="C43" s="264"/>
      <c r="D43" s="265"/>
      <c r="E43" s="265"/>
      <c r="F43" s="275"/>
      <c r="G43" s="245"/>
      <c r="H43" s="246"/>
      <c r="I43" s="246"/>
      <c r="J43" s="246"/>
      <c r="K43" s="246"/>
      <c r="L43" s="247"/>
      <c r="M43" s="285"/>
      <c r="N43" s="286"/>
      <c r="O43" s="286"/>
      <c r="P43" s="287"/>
      <c r="Q43" s="304"/>
      <c r="R43" s="305"/>
      <c r="S43" s="305"/>
      <c r="T43" s="306"/>
      <c r="U43" s="245"/>
      <c r="V43" s="246"/>
      <c r="W43" s="246"/>
      <c r="X43" s="246"/>
      <c r="Y43" s="247"/>
      <c r="Z43" s="245"/>
      <c r="AA43" s="246"/>
      <c r="AB43" s="246"/>
      <c r="AC43" s="246"/>
      <c r="AD43" s="247"/>
      <c r="AE43" s="264"/>
      <c r="AF43" s="265"/>
      <c r="AG43" s="265"/>
      <c r="AH43" s="265"/>
      <c r="AI43" s="265"/>
      <c r="AJ43" s="269"/>
      <c r="AK43" s="270"/>
      <c r="AL43" s="270"/>
      <c r="AM43" s="271"/>
      <c r="AN43" s="245"/>
      <c r="AO43" s="246"/>
      <c r="AP43" s="246"/>
      <c r="AQ43" s="247"/>
      <c r="AR43" s="266"/>
      <c r="AS43" s="2"/>
      <c r="AU43" s="42"/>
    </row>
    <row r="44" spans="1:47" ht="15.75" customHeight="1" x14ac:dyDescent="0.2">
      <c r="A44" s="2"/>
      <c r="B44" s="351">
        <v>1</v>
      </c>
      <c r="C44" s="353" t="s">
        <v>66</v>
      </c>
      <c r="D44" s="354"/>
      <c r="E44" s="354"/>
      <c r="F44" s="355"/>
      <c r="G44" s="176" t="s">
        <v>108</v>
      </c>
      <c r="H44" s="177"/>
      <c r="I44" s="177"/>
      <c r="J44" s="177"/>
      <c r="K44" s="177"/>
      <c r="L44" s="178"/>
      <c r="M44" s="8"/>
      <c r="N44" s="9"/>
      <c r="O44" s="9"/>
      <c r="P44" s="9"/>
      <c r="Q44" s="190" t="s">
        <v>86</v>
      </c>
      <c r="R44" s="191"/>
      <c r="S44" s="191"/>
      <c r="T44" s="192"/>
      <c r="U44" s="359"/>
      <c r="V44" s="360"/>
      <c r="W44" s="360"/>
      <c r="X44" s="360"/>
      <c r="Y44" s="361"/>
      <c r="Z44" s="8"/>
      <c r="AA44" s="9"/>
      <c r="AB44" s="9"/>
      <c r="AC44" s="9"/>
      <c r="AD44" s="41"/>
      <c r="AE44" s="44"/>
      <c r="AF44" s="9"/>
      <c r="AG44" s="45"/>
      <c r="AH44" s="9"/>
      <c r="AI44" s="41"/>
      <c r="AJ44" s="46"/>
      <c r="AK44" s="47"/>
      <c r="AL44" s="47"/>
      <c r="AM44" s="41"/>
      <c r="AN44" s="163" t="s">
        <v>67</v>
      </c>
      <c r="AO44" s="164"/>
      <c r="AP44" s="164"/>
      <c r="AQ44" s="165"/>
      <c r="AR44" s="405">
        <v>0</v>
      </c>
      <c r="AS44" s="2"/>
    </row>
    <row r="45" spans="1:47" ht="15.75" customHeight="1" x14ac:dyDescent="0.2">
      <c r="A45" s="2"/>
      <c r="B45" s="352"/>
      <c r="C45" s="356"/>
      <c r="D45" s="357"/>
      <c r="E45" s="357"/>
      <c r="F45" s="358"/>
      <c r="G45" s="362">
        <v>46113</v>
      </c>
      <c r="H45" s="363"/>
      <c r="I45" s="363"/>
      <c r="J45" s="363"/>
      <c r="K45" s="363"/>
      <c r="L45" s="364"/>
      <c r="M45" s="43"/>
      <c r="N45" s="2">
        <f>IF(G45="","",DATEDIF(G45,$M$38,"m")+1)</f>
        <v>12</v>
      </c>
      <c r="O45" s="2" t="s">
        <v>31</v>
      </c>
      <c r="P45" s="48"/>
      <c r="Q45" s="193" t="s">
        <v>99</v>
      </c>
      <c r="R45" s="194"/>
      <c r="S45" s="194"/>
      <c r="T45" s="195"/>
      <c r="U45" s="49"/>
      <c r="V45" s="368">
        <f>IF(V46="","",V46*W47)</f>
        <v>360000</v>
      </c>
      <c r="W45" s="368"/>
      <c r="X45" s="368"/>
      <c r="Y45" s="24" t="s">
        <v>4</v>
      </c>
      <c r="Z45" s="43"/>
      <c r="AA45" s="369">
        <f>IF(AA46="","",AA46*AB47)</f>
        <v>220000</v>
      </c>
      <c r="AB45" s="369"/>
      <c r="AC45" s="369"/>
      <c r="AD45" s="24" t="s">
        <v>4</v>
      </c>
      <c r="AE45" s="50"/>
      <c r="AF45" s="2" t="s">
        <v>45</v>
      </c>
      <c r="AG45" s="51"/>
      <c r="AH45" s="2"/>
      <c r="AI45" s="24"/>
      <c r="AJ45" s="52"/>
      <c r="AK45" s="53"/>
      <c r="AL45" s="53"/>
      <c r="AM45" s="24"/>
      <c r="AN45" s="166"/>
      <c r="AO45" s="167"/>
      <c r="AP45" s="167"/>
      <c r="AQ45" s="168"/>
      <c r="AR45" s="406"/>
      <c r="AS45" s="2"/>
      <c r="AT45" s="4">
        <f>YEAR($AT$1)*12+MONTH($AT$1)-YEAR(G45)*12-MONTH(G45)
-IF(DAY(G45+1)=1,IF(DAY($AT$1+1)&gt;1,1),IF(AND(DAY($AT$1+1)&gt;1,
 DAY($AT$1)&lt;DAY(G45)),1))</f>
        <v>12</v>
      </c>
    </row>
    <row r="46" spans="1:47" ht="15.75" customHeight="1" x14ac:dyDescent="0.2">
      <c r="A46" s="2"/>
      <c r="B46" s="352"/>
      <c r="C46" s="356"/>
      <c r="D46" s="357"/>
      <c r="E46" s="357"/>
      <c r="F46" s="358"/>
      <c r="G46" s="362"/>
      <c r="H46" s="363"/>
      <c r="I46" s="363"/>
      <c r="J46" s="363"/>
      <c r="K46" s="363"/>
      <c r="L46" s="364"/>
      <c r="M46" s="50" t="str">
        <f>IF(G45="","",IF($X$27="✔","（翌月払いのため",""))</f>
        <v>（翌月払いのため</v>
      </c>
      <c r="N46" s="2"/>
      <c r="O46" s="2"/>
      <c r="P46" s="48"/>
      <c r="Q46" s="193"/>
      <c r="R46" s="194"/>
      <c r="S46" s="194"/>
      <c r="T46" s="195"/>
      <c r="U46" s="56" t="s">
        <v>8</v>
      </c>
      <c r="V46" s="233">
        <v>30000</v>
      </c>
      <c r="W46" s="233"/>
      <c r="X46" s="179" t="s">
        <v>9</v>
      </c>
      <c r="Y46" s="180"/>
      <c r="Z46" s="43" t="s">
        <v>5</v>
      </c>
      <c r="AA46" s="233">
        <v>20000</v>
      </c>
      <c r="AB46" s="233"/>
      <c r="AC46" s="179" t="s">
        <v>9</v>
      </c>
      <c r="AD46" s="180"/>
      <c r="AE46" s="43"/>
      <c r="AF46" s="234">
        <v>100000</v>
      </c>
      <c r="AG46" s="234"/>
      <c r="AH46" s="234"/>
      <c r="AI46" s="24" t="s">
        <v>4</v>
      </c>
      <c r="AJ46" s="52"/>
      <c r="AK46" s="53"/>
      <c r="AL46" s="53"/>
      <c r="AM46" s="24"/>
      <c r="AN46" s="166"/>
      <c r="AO46" s="167"/>
      <c r="AP46" s="167"/>
      <c r="AQ46" s="168"/>
      <c r="AR46" s="406"/>
      <c r="AS46" s="2"/>
    </row>
    <row r="47" spans="1:47" ht="17.399999999999999" customHeight="1" x14ac:dyDescent="0.2">
      <c r="A47" s="36"/>
      <c r="B47" s="352"/>
      <c r="C47" s="356"/>
      <c r="D47" s="357"/>
      <c r="E47" s="357"/>
      <c r="F47" s="358"/>
      <c r="G47" s="365"/>
      <c r="H47" s="366"/>
      <c r="I47" s="366"/>
      <c r="J47" s="366"/>
      <c r="K47" s="366"/>
      <c r="L47" s="367"/>
      <c r="M47" s="107"/>
      <c r="N47" s="110">
        <f>IF(G45="","",IF($X$27="✔",N45-1,""))</f>
        <v>11</v>
      </c>
      <c r="O47" s="111" t="str">
        <f>IF(G45="","",IF($X$27="✔","か月）",""))</f>
        <v>か月）</v>
      </c>
      <c r="P47" s="108"/>
      <c r="Q47" s="196"/>
      <c r="R47" s="197"/>
      <c r="S47" s="197"/>
      <c r="T47" s="198"/>
      <c r="U47" s="57"/>
      <c r="V47" s="2"/>
      <c r="W47" s="115">
        <v>12</v>
      </c>
      <c r="X47" s="179" t="s">
        <v>32</v>
      </c>
      <c r="Y47" s="180"/>
      <c r="Z47" s="43"/>
      <c r="AA47" s="2"/>
      <c r="AB47" s="115">
        <v>11</v>
      </c>
      <c r="AC47" s="179" t="s">
        <v>32</v>
      </c>
      <c r="AD47" s="180"/>
      <c r="AE47" s="43"/>
      <c r="AF47" s="175"/>
      <c r="AG47" s="175"/>
      <c r="AH47" s="175"/>
      <c r="AI47" s="24"/>
      <c r="AJ47" s="52"/>
      <c r="AK47" s="175">
        <f>IF(AF49="","",ROUNDDOWN(MIN(AF46,AF49),-3))</f>
        <v>100000</v>
      </c>
      <c r="AL47" s="175"/>
      <c r="AM47" s="24" t="s">
        <v>4</v>
      </c>
      <c r="AN47" s="166"/>
      <c r="AO47" s="167"/>
      <c r="AP47" s="167"/>
      <c r="AQ47" s="168"/>
      <c r="AR47" s="406"/>
      <c r="AS47" s="2"/>
    </row>
    <row r="48" spans="1:47" ht="14.4" customHeight="1" x14ac:dyDescent="0.2">
      <c r="A48" s="2"/>
      <c r="B48" s="386" t="s">
        <v>40</v>
      </c>
      <c r="C48" s="388" t="s">
        <v>14</v>
      </c>
      <c r="D48" s="389"/>
      <c r="E48" s="357"/>
      <c r="F48" s="358"/>
      <c r="G48" s="160" t="s">
        <v>88</v>
      </c>
      <c r="H48" s="161"/>
      <c r="I48" s="161"/>
      <c r="J48" s="161"/>
      <c r="K48" s="161"/>
      <c r="L48" s="162"/>
      <c r="M48" s="105"/>
      <c r="N48" s="72"/>
      <c r="O48" s="72"/>
      <c r="P48" s="106"/>
      <c r="Q48" s="199" t="s">
        <v>87</v>
      </c>
      <c r="R48" s="200"/>
      <c r="S48" s="200"/>
      <c r="T48" s="201"/>
      <c r="U48" s="58"/>
      <c r="V48" s="59"/>
      <c r="W48" s="59"/>
      <c r="X48" s="59"/>
      <c r="Y48" s="60"/>
      <c r="Z48" s="43"/>
      <c r="AA48" s="2"/>
      <c r="AB48" s="2"/>
      <c r="AC48" s="2"/>
      <c r="AD48" s="24"/>
      <c r="AE48" s="61"/>
      <c r="AF48" s="390" t="s">
        <v>58</v>
      </c>
      <c r="AG48" s="390"/>
      <c r="AH48" s="390"/>
      <c r="AI48" s="391"/>
      <c r="AK48" s="53"/>
      <c r="AL48" s="53"/>
      <c r="AM48" s="24"/>
      <c r="AN48" s="166" t="s">
        <v>68</v>
      </c>
      <c r="AO48" s="167"/>
      <c r="AP48" s="167"/>
      <c r="AQ48" s="168"/>
      <c r="AR48" s="406"/>
      <c r="AS48" s="2"/>
    </row>
    <row r="49" spans="1:46" ht="15.75" customHeight="1" x14ac:dyDescent="0.2">
      <c r="A49" s="2"/>
      <c r="B49" s="387"/>
      <c r="C49" s="373"/>
      <c r="D49" s="374"/>
      <c r="E49" s="121"/>
      <c r="F49" s="122"/>
      <c r="G49" s="157">
        <v>45957</v>
      </c>
      <c r="H49" s="158"/>
      <c r="I49" s="158"/>
      <c r="J49" s="158"/>
      <c r="K49" s="158"/>
      <c r="L49" s="159"/>
      <c r="M49" s="43"/>
      <c r="N49" s="2">
        <f>IF(G49="","",DATEDIF(G49,$M$38,"m")+1)</f>
        <v>18</v>
      </c>
      <c r="O49" s="2" t="s">
        <v>33</v>
      </c>
      <c r="P49" s="48"/>
      <c r="Q49" s="202"/>
      <c r="R49" s="203"/>
      <c r="S49" s="203"/>
      <c r="T49" s="204"/>
      <c r="U49" s="62" t="s">
        <v>37</v>
      </c>
      <c r="V49" s="63"/>
      <c r="W49" s="63"/>
      <c r="X49" s="63"/>
      <c r="Y49" s="64"/>
      <c r="Z49" s="52"/>
      <c r="AA49" s="53"/>
      <c r="AB49" s="53"/>
      <c r="AC49" s="53"/>
      <c r="AD49" s="24"/>
      <c r="AE49" s="43"/>
      <c r="AF49" s="175">
        <f>IF(AA45="","",ROUNDDOWN(AA45/2,0))</f>
        <v>110000</v>
      </c>
      <c r="AG49" s="175"/>
      <c r="AH49" s="175"/>
      <c r="AI49" s="24" t="s">
        <v>4</v>
      </c>
      <c r="AJ49" s="52"/>
      <c r="AK49" s="53"/>
      <c r="AL49" s="53"/>
      <c r="AM49" s="24"/>
      <c r="AN49" s="166"/>
      <c r="AO49" s="167"/>
      <c r="AP49" s="167"/>
      <c r="AQ49" s="168"/>
      <c r="AR49" s="406"/>
      <c r="AS49" s="2"/>
    </row>
    <row r="50" spans="1:46" ht="15.75" customHeight="1" x14ac:dyDescent="0.2">
      <c r="A50" s="2"/>
      <c r="B50" s="387"/>
      <c r="C50" s="375" t="s">
        <v>36</v>
      </c>
      <c r="D50" s="376"/>
      <c r="E50" s="377"/>
      <c r="F50" s="378"/>
      <c r="G50" s="160" t="s">
        <v>142</v>
      </c>
      <c r="H50" s="161"/>
      <c r="I50" s="161"/>
      <c r="J50" s="161"/>
      <c r="K50" s="161"/>
      <c r="L50" s="162"/>
      <c r="M50" s="66" t="str">
        <f>IF(G49="","",IF($X$27="✔","（翌月払いのため",""))</f>
        <v>（翌月払いのため</v>
      </c>
      <c r="N50" s="2"/>
      <c r="O50" s="2"/>
      <c r="P50" s="48"/>
      <c r="Q50" s="205" t="s">
        <v>84</v>
      </c>
      <c r="R50" s="206"/>
      <c r="S50" s="206"/>
      <c r="T50" s="207"/>
      <c r="U50" s="169"/>
      <c r="V50" s="170"/>
      <c r="W50" s="170"/>
      <c r="X50" s="170"/>
      <c r="Y50" s="171"/>
      <c r="Z50" s="52"/>
      <c r="AA50" s="53"/>
      <c r="AB50" s="53"/>
      <c r="AC50" s="53"/>
      <c r="AD50" s="24"/>
      <c r="AE50" s="43"/>
      <c r="AF50" s="65"/>
      <c r="AG50" s="66"/>
      <c r="AH50" s="66"/>
      <c r="AI50" s="24"/>
      <c r="AJ50" s="52"/>
      <c r="AK50" s="53"/>
      <c r="AL50" s="53"/>
      <c r="AM50" s="24"/>
      <c r="AN50" s="166"/>
      <c r="AO50" s="167"/>
      <c r="AP50" s="167"/>
      <c r="AQ50" s="168"/>
      <c r="AR50" s="406"/>
      <c r="AS50" s="2"/>
    </row>
    <row r="51" spans="1:46" ht="15.75" customHeight="1" x14ac:dyDescent="0.2">
      <c r="A51" s="2"/>
      <c r="B51" s="67" t="s">
        <v>29</v>
      </c>
      <c r="C51" s="379" t="s">
        <v>41</v>
      </c>
      <c r="D51" s="380"/>
      <c r="E51" s="381" t="s">
        <v>29</v>
      </c>
      <c r="F51" s="382"/>
      <c r="G51" s="126" t="s">
        <v>89</v>
      </c>
      <c r="H51" s="79" t="s">
        <v>28</v>
      </c>
      <c r="I51" s="127" t="s">
        <v>90</v>
      </c>
      <c r="J51" s="79" t="s">
        <v>29</v>
      </c>
      <c r="K51" s="128">
        <v>6</v>
      </c>
      <c r="L51" s="129" t="s">
        <v>33</v>
      </c>
      <c r="M51" s="109"/>
      <c r="N51" s="112">
        <f>IF(G49="","",IF($X$27="✔",N49-1,""))</f>
        <v>17</v>
      </c>
      <c r="O51" s="54" t="str">
        <f>IF(G49="","",IF($X$27="✔","か月）",""))</f>
        <v>か月）</v>
      </c>
      <c r="P51" s="55"/>
      <c r="Q51" s="383" t="s">
        <v>59</v>
      </c>
      <c r="R51" s="384"/>
      <c r="S51" s="384"/>
      <c r="T51" s="385"/>
      <c r="U51" s="172"/>
      <c r="V51" s="173"/>
      <c r="W51" s="173"/>
      <c r="X51" s="173"/>
      <c r="Y51" s="174"/>
      <c r="Z51" s="68"/>
      <c r="AA51" s="69"/>
      <c r="AB51" s="69"/>
      <c r="AC51" s="69"/>
      <c r="AD51" s="21"/>
      <c r="AE51" s="33"/>
      <c r="AF51" s="20"/>
      <c r="AG51" s="20"/>
      <c r="AH51" s="20"/>
      <c r="AI51" s="21"/>
      <c r="AJ51" s="68"/>
      <c r="AK51" s="69"/>
      <c r="AL51" s="69"/>
      <c r="AM51" s="21"/>
      <c r="AN51" s="420"/>
      <c r="AO51" s="421"/>
      <c r="AP51" s="421"/>
      <c r="AQ51" s="422"/>
      <c r="AR51" s="407"/>
      <c r="AS51" s="2"/>
    </row>
    <row r="52" spans="1:46" ht="15.75" customHeight="1" x14ac:dyDescent="0.2">
      <c r="A52" s="2"/>
      <c r="B52" s="351">
        <v>2</v>
      </c>
      <c r="C52" s="353" t="s">
        <v>69</v>
      </c>
      <c r="D52" s="354"/>
      <c r="E52" s="354"/>
      <c r="F52" s="355"/>
      <c r="G52" s="176" t="s">
        <v>10</v>
      </c>
      <c r="H52" s="177"/>
      <c r="I52" s="177"/>
      <c r="J52" s="177"/>
      <c r="K52" s="177"/>
      <c r="L52" s="178"/>
      <c r="M52" s="8"/>
      <c r="N52" s="9"/>
      <c r="O52" s="9"/>
      <c r="P52" s="9"/>
      <c r="Q52" s="190" t="s">
        <v>86</v>
      </c>
      <c r="R52" s="191"/>
      <c r="S52" s="191"/>
      <c r="T52" s="192"/>
      <c r="U52" s="359"/>
      <c r="V52" s="360"/>
      <c r="W52" s="360"/>
      <c r="X52" s="360"/>
      <c r="Y52" s="361"/>
      <c r="Z52" s="8"/>
      <c r="AA52" s="9"/>
      <c r="AB52" s="9"/>
      <c r="AC52" s="9"/>
      <c r="AD52" s="41"/>
      <c r="AE52" s="44"/>
      <c r="AF52" s="9"/>
      <c r="AG52" s="45"/>
      <c r="AH52" s="9"/>
      <c r="AI52" s="41"/>
      <c r="AJ52" s="46"/>
      <c r="AK52" s="47"/>
      <c r="AL52" s="47"/>
      <c r="AM52" s="41"/>
      <c r="AN52" s="163" t="s">
        <v>70</v>
      </c>
      <c r="AO52" s="164"/>
      <c r="AP52" s="164"/>
      <c r="AQ52" s="165"/>
      <c r="AR52" s="405">
        <v>0</v>
      </c>
      <c r="AS52" s="2"/>
    </row>
    <row r="53" spans="1:46" ht="15.75" customHeight="1" x14ac:dyDescent="0.2">
      <c r="A53" s="2"/>
      <c r="B53" s="352"/>
      <c r="C53" s="356"/>
      <c r="D53" s="357"/>
      <c r="E53" s="357"/>
      <c r="F53" s="358"/>
      <c r="G53" s="362">
        <v>46113</v>
      </c>
      <c r="H53" s="363"/>
      <c r="I53" s="363"/>
      <c r="J53" s="363"/>
      <c r="K53" s="363"/>
      <c r="L53" s="364"/>
      <c r="M53" s="43"/>
      <c r="N53" s="2">
        <f>IF(G53="","",DATEDIF(G53,$M$38,"m")+1)</f>
        <v>12</v>
      </c>
      <c r="O53" s="2" t="s">
        <v>31</v>
      </c>
      <c r="P53" s="48"/>
      <c r="Q53" s="193" t="s">
        <v>85</v>
      </c>
      <c r="R53" s="194"/>
      <c r="S53" s="194"/>
      <c r="T53" s="195"/>
      <c r="U53" s="49"/>
      <c r="V53" s="368">
        <f>IF(V54="","",V54*W55)</f>
        <v>60000</v>
      </c>
      <c r="W53" s="368"/>
      <c r="X53" s="368"/>
      <c r="Y53" s="24" t="s">
        <v>4</v>
      </c>
      <c r="Z53" s="43"/>
      <c r="AA53" s="369">
        <f>IF(AA54="","",AA54*AB55)</f>
        <v>50000</v>
      </c>
      <c r="AB53" s="369"/>
      <c r="AC53" s="369"/>
      <c r="AD53" s="24" t="s">
        <v>4</v>
      </c>
      <c r="AE53" s="50"/>
      <c r="AF53" s="2" t="s">
        <v>45</v>
      </c>
      <c r="AG53" s="51"/>
      <c r="AH53" s="2"/>
      <c r="AI53" s="24"/>
      <c r="AJ53" s="52"/>
      <c r="AK53" s="53"/>
      <c r="AL53" s="53"/>
      <c r="AM53" s="24"/>
      <c r="AN53" s="166"/>
      <c r="AO53" s="167"/>
      <c r="AP53" s="167"/>
      <c r="AQ53" s="168"/>
      <c r="AR53" s="406"/>
      <c r="AS53" s="2"/>
      <c r="AT53" s="4">
        <f>YEAR($AT$1)*12+MONTH($AT$1)-YEAR(G53)*12-MONTH(G53)
-IF(DAY(G53+1)=1,IF(DAY($AT$1+1)&gt;1,1),IF(AND(DAY($AT$1+1)&gt;1,
 DAY($AT$1)&lt;DAY(G53)),1))</f>
        <v>12</v>
      </c>
    </row>
    <row r="54" spans="1:46" ht="15.75" customHeight="1" x14ac:dyDescent="0.2">
      <c r="A54" s="2"/>
      <c r="B54" s="352"/>
      <c r="C54" s="356"/>
      <c r="D54" s="357"/>
      <c r="E54" s="357"/>
      <c r="F54" s="358"/>
      <c r="G54" s="362"/>
      <c r="H54" s="363"/>
      <c r="I54" s="363"/>
      <c r="J54" s="363"/>
      <c r="K54" s="363"/>
      <c r="L54" s="364"/>
      <c r="M54" s="50" t="str">
        <f>IF(G53="","",IF($X$27="✔","（翌月払いのため",""))</f>
        <v>（翌月払いのため</v>
      </c>
      <c r="N54" s="2"/>
      <c r="O54" s="2"/>
      <c r="P54" s="48"/>
      <c r="Q54" s="193"/>
      <c r="R54" s="194"/>
      <c r="S54" s="194"/>
      <c r="T54" s="195"/>
      <c r="U54" s="56" t="s">
        <v>8</v>
      </c>
      <c r="V54" s="233">
        <v>10000</v>
      </c>
      <c r="W54" s="233"/>
      <c r="X54" s="179" t="s">
        <v>9</v>
      </c>
      <c r="Y54" s="180"/>
      <c r="Z54" s="43" t="s">
        <v>5</v>
      </c>
      <c r="AA54" s="233">
        <v>10000</v>
      </c>
      <c r="AB54" s="233"/>
      <c r="AC54" s="179" t="s">
        <v>9</v>
      </c>
      <c r="AD54" s="180"/>
      <c r="AE54" s="43"/>
      <c r="AF54" s="234">
        <v>100000</v>
      </c>
      <c r="AG54" s="234"/>
      <c r="AH54" s="234"/>
      <c r="AI54" s="24" t="s">
        <v>4</v>
      </c>
      <c r="AJ54" s="52"/>
      <c r="AK54" s="53"/>
      <c r="AL54" s="53"/>
      <c r="AM54" s="24"/>
      <c r="AN54" s="166"/>
      <c r="AO54" s="167"/>
      <c r="AP54" s="167"/>
      <c r="AQ54" s="168"/>
      <c r="AR54" s="406"/>
      <c r="AS54" s="2"/>
    </row>
    <row r="55" spans="1:46" ht="15.75" customHeight="1" x14ac:dyDescent="0.2">
      <c r="A55" s="36"/>
      <c r="B55" s="352"/>
      <c r="C55" s="356"/>
      <c r="D55" s="357"/>
      <c r="E55" s="357"/>
      <c r="F55" s="358"/>
      <c r="G55" s="365"/>
      <c r="H55" s="366"/>
      <c r="I55" s="366"/>
      <c r="J55" s="366"/>
      <c r="K55" s="366"/>
      <c r="L55" s="367"/>
      <c r="M55" s="107"/>
      <c r="N55" s="110">
        <f>IF(G53="","",IF($X$27="✔",N53-1,""))</f>
        <v>11</v>
      </c>
      <c r="O55" s="111" t="str">
        <f>IF(G53="","",IF($X$27="✔","か月）",""))</f>
        <v>か月）</v>
      </c>
      <c r="P55" s="108"/>
      <c r="Q55" s="196"/>
      <c r="R55" s="197"/>
      <c r="S55" s="197"/>
      <c r="T55" s="198"/>
      <c r="U55" s="57"/>
      <c r="V55" s="2"/>
      <c r="W55" s="115">
        <v>6</v>
      </c>
      <c r="X55" s="179" t="s">
        <v>32</v>
      </c>
      <c r="Y55" s="180"/>
      <c r="Z55" s="43"/>
      <c r="AA55" s="2"/>
      <c r="AB55" s="115">
        <v>5</v>
      </c>
      <c r="AC55" s="179" t="s">
        <v>32</v>
      </c>
      <c r="AD55" s="180"/>
      <c r="AE55" s="43"/>
      <c r="AF55" s="175"/>
      <c r="AG55" s="175"/>
      <c r="AH55" s="175"/>
      <c r="AI55" s="24"/>
      <c r="AJ55" s="52"/>
      <c r="AK55" s="175">
        <f>IF(AF57="","",ROUNDDOWN(MIN(AF54,AF57),-3))</f>
        <v>25000</v>
      </c>
      <c r="AL55" s="175"/>
      <c r="AM55" s="24" t="s">
        <v>4</v>
      </c>
      <c r="AN55" s="166"/>
      <c r="AO55" s="167"/>
      <c r="AP55" s="167"/>
      <c r="AQ55" s="168"/>
      <c r="AR55" s="406"/>
      <c r="AS55" s="2"/>
    </row>
    <row r="56" spans="1:46" ht="15.75" customHeight="1" x14ac:dyDescent="0.2">
      <c r="A56" s="2"/>
      <c r="B56" s="386" t="s">
        <v>40</v>
      </c>
      <c r="C56" s="388" t="s">
        <v>14</v>
      </c>
      <c r="D56" s="389"/>
      <c r="E56" s="357"/>
      <c r="F56" s="358"/>
      <c r="G56" s="160" t="s">
        <v>88</v>
      </c>
      <c r="H56" s="161"/>
      <c r="I56" s="161"/>
      <c r="J56" s="161"/>
      <c r="K56" s="161"/>
      <c r="L56" s="162"/>
      <c r="M56" s="105"/>
      <c r="N56" s="72"/>
      <c r="O56" s="72"/>
      <c r="P56" s="106"/>
      <c r="Q56" s="199" t="s">
        <v>87</v>
      </c>
      <c r="R56" s="200"/>
      <c r="S56" s="200"/>
      <c r="T56" s="201"/>
      <c r="U56" s="58"/>
      <c r="V56" s="59"/>
      <c r="W56" s="59"/>
      <c r="X56" s="59"/>
      <c r="Y56" s="60"/>
      <c r="Z56" s="43"/>
      <c r="AA56" s="2"/>
      <c r="AB56" s="2"/>
      <c r="AC56" s="2"/>
      <c r="AD56" s="24"/>
      <c r="AE56" s="61"/>
      <c r="AF56" s="390" t="s">
        <v>58</v>
      </c>
      <c r="AG56" s="390"/>
      <c r="AH56" s="390"/>
      <c r="AI56" s="391"/>
      <c r="AK56" s="53"/>
      <c r="AL56" s="53"/>
      <c r="AM56" s="24"/>
      <c r="AN56" s="166" t="s">
        <v>68</v>
      </c>
      <c r="AO56" s="167"/>
      <c r="AP56" s="167"/>
      <c r="AQ56" s="168"/>
      <c r="AR56" s="406"/>
      <c r="AS56" s="2"/>
    </row>
    <row r="57" spans="1:46" ht="13.95" customHeight="1" x14ac:dyDescent="0.2">
      <c r="A57" s="2"/>
      <c r="B57" s="387"/>
      <c r="C57" s="373"/>
      <c r="D57" s="374"/>
      <c r="E57" s="121"/>
      <c r="F57" s="122"/>
      <c r="G57" s="157">
        <v>46261</v>
      </c>
      <c r="H57" s="158"/>
      <c r="I57" s="158"/>
      <c r="J57" s="158"/>
      <c r="K57" s="158"/>
      <c r="L57" s="159"/>
      <c r="M57" s="43"/>
      <c r="N57" s="2">
        <f>IF(G57="","",DATEDIF(G57,$M$38,"m")+1)</f>
        <v>8</v>
      </c>
      <c r="O57" s="2" t="s">
        <v>33</v>
      </c>
      <c r="P57" s="48"/>
      <c r="Q57" s="202"/>
      <c r="R57" s="203"/>
      <c r="S57" s="203"/>
      <c r="T57" s="204"/>
      <c r="U57" s="62" t="s">
        <v>37</v>
      </c>
      <c r="V57" s="63"/>
      <c r="W57" s="63"/>
      <c r="X57" s="63"/>
      <c r="Y57" s="64"/>
      <c r="Z57" s="52"/>
      <c r="AA57" s="53"/>
      <c r="AB57" s="53"/>
      <c r="AC57" s="53"/>
      <c r="AD57" s="24"/>
      <c r="AE57" s="43"/>
      <c r="AF57" s="175">
        <f>IF(AA53="","",ROUNDDOWN(AA53/2,0))</f>
        <v>25000</v>
      </c>
      <c r="AG57" s="175"/>
      <c r="AH57" s="175"/>
      <c r="AI57" s="24" t="s">
        <v>4</v>
      </c>
      <c r="AJ57" s="52"/>
      <c r="AK57" s="53"/>
      <c r="AL57" s="53"/>
      <c r="AM57" s="24"/>
      <c r="AN57" s="166"/>
      <c r="AO57" s="167"/>
      <c r="AP57" s="167"/>
      <c r="AQ57" s="168"/>
      <c r="AR57" s="406"/>
      <c r="AS57" s="2"/>
    </row>
    <row r="58" spans="1:46" ht="15.75" customHeight="1" x14ac:dyDescent="0.2">
      <c r="A58" s="2"/>
      <c r="B58" s="387"/>
      <c r="C58" s="375" t="s">
        <v>36</v>
      </c>
      <c r="D58" s="376"/>
      <c r="E58" s="377"/>
      <c r="F58" s="378"/>
      <c r="G58" s="160" t="s">
        <v>83</v>
      </c>
      <c r="H58" s="161"/>
      <c r="I58" s="161"/>
      <c r="J58" s="161"/>
      <c r="K58" s="161"/>
      <c r="L58" s="162"/>
      <c r="M58" s="66" t="str">
        <f>IF(G57="","",IF($X$27="✔","（翌月払いのため",""))</f>
        <v>（翌月払いのため</v>
      </c>
      <c r="N58" s="2"/>
      <c r="O58" s="2"/>
      <c r="P58" s="48"/>
      <c r="Q58" s="205" t="s">
        <v>101</v>
      </c>
      <c r="R58" s="206"/>
      <c r="S58" s="206"/>
      <c r="T58" s="207"/>
      <c r="U58" s="169" t="s">
        <v>81</v>
      </c>
      <c r="V58" s="170"/>
      <c r="W58" s="170"/>
      <c r="X58" s="170"/>
      <c r="Y58" s="171"/>
      <c r="Z58" s="52"/>
      <c r="AA58" s="53"/>
      <c r="AB58" s="53"/>
      <c r="AC58" s="53"/>
      <c r="AD58" s="24"/>
      <c r="AE58" s="43"/>
      <c r="AF58" s="65"/>
      <c r="AG58" s="66"/>
      <c r="AH58" s="66"/>
      <c r="AI58" s="24"/>
      <c r="AJ58" s="52"/>
      <c r="AK58" s="53"/>
      <c r="AL58" s="53"/>
      <c r="AM58" s="24"/>
      <c r="AN58" s="166"/>
      <c r="AO58" s="167"/>
      <c r="AP58" s="167"/>
      <c r="AQ58" s="168"/>
      <c r="AR58" s="406"/>
      <c r="AS58" s="2"/>
    </row>
    <row r="59" spans="1:46" ht="15.75" customHeight="1" x14ac:dyDescent="0.2">
      <c r="A59" s="2"/>
      <c r="B59" s="67" t="s">
        <v>29</v>
      </c>
      <c r="C59" s="379" t="s">
        <v>41</v>
      </c>
      <c r="D59" s="380"/>
      <c r="E59" s="381" t="s">
        <v>29</v>
      </c>
      <c r="F59" s="382"/>
      <c r="G59" s="126" t="s">
        <v>89</v>
      </c>
      <c r="H59" s="79" t="s">
        <v>28</v>
      </c>
      <c r="I59" s="127" t="s">
        <v>90</v>
      </c>
      <c r="J59" s="79" t="s">
        <v>29</v>
      </c>
      <c r="K59" s="128">
        <v>4</v>
      </c>
      <c r="L59" s="129" t="s">
        <v>33</v>
      </c>
      <c r="M59" s="109"/>
      <c r="N59" s="112">
        <f>IF(G57="","",IF($X$27="✔",N57-1,""))</f>
        <v>7</v>
      </c>
      <c r="O59" s="54" t="str">
        <f>IF(G57="","",IF($X$27="✔","か月）",""))</f>
        <v>か月）</v>
      </c>
      <c r="P59" s="55"/>
      <c r="Q59" s="383" t="s">
        <v>102</v>
      </c>
      <c r="R59" s="384"/>
      <c r="S59" s="384"/>
      <c r="T59" s="385"/>
      <c r="U59" s="172"/>
      <c r="V59" s="173"/>
      <c r="W59" s="173"/>
      <c r="X59" s="173"/>
      <c r="Y59" s="174"/>
      <c r="Z59" s="68"/>
      <c r="AA59" s="69"/>
      <c r="AB59" s="69"/>
      <c r="AC59" s="69"/>
      <c r="AD59" s="21"/>
      <c r="AE59" s="33"/>
      <c r="AF59" s="20"/>
      <c r="AG59" s="20"/>
      <c r="AH59" s="20"/>
      <c r="AI59" s="21"/>
      <c r="AJ59" s="68"/>
      <c r="AK59" s="69"/>
      <c r="AL59" s="69"/>
      <c r="AM59" s="21"/>
      <c r="AN59" s="420"/>
      <c r="AO59" s="421"/>
      <c r="AP59" s="421"/>
      <c r="AQ59" s="422"/>
      <c r="AR59" s="407"/>
      <c r="AS59" s="2"/>
    </row>
    <row r="60" spans="1:46" ht="15.75" customHeight="1" x14ac:dyDescent="0.2">
      <c r="A60" s="2"/>
      <c r="B60" s="351">
        <v>3</v>
      </c>
      <c r="C60" s="353" t="s">
        <v>71</v>
      </c>
      <c r="D60" s="354"/>
      <c r="E60" s="354"/>
      <c r="F60" s="355"/>
      <c r="G60" s="176" t="s">
        <v>10</v>
      </c>
      <c r="H60" s="177"/>
      <c r="I60" s="177"/>
      <c r="J60" s="177"/>
      <c r="K60" s="177"/>
      <c r="L60" s="178"/>
      <c r="M60" s="8"/>
      <c r="N60" s="9"/>
      <c r="O60" s="9"/>
      <c r="P60" s="9"/>
      <c r="Q60" s="190" t="s">
        <v>86</v>
      </c>
      <c r="R60" s="191"/>
      <c r="S60" s="191"/>
      <c r="T60" s="192"/>
      <c r="U60" s="359"/>
      <c r="V60" s="360"/>
      <c r="W60" s="360"/>
      <c r="X60" s="360"/>
      <c r="Y60" s="361"/>
      <c r="Z60" s="8"/>
      <c r="AA60" s="9"/>
      <c r="AB60" s="9"/>
      <c r="AC60" s="9"/>
      <c r="AD60" s="41"/>
      <c r="AE60" s="44"/>
      <c r="AF60" s="9"/>
      <c r="AG60" s="45"/>
      <c r="AH60" s="9"/>
      <c r="AI60" s="41"/>
      <c r="AJ60" s="46"/>
      <c r="AK60" s="47"/>
      <c r="AL60" s="47"/>
      <c r="AM60" s="41"/>
      <c r="AN60" s="163" t="s">
        <v>70</v>
      </c>
      <c r="AO60" s="164"/>
      <c r="AP60" s="164"/>
      <c r="AQ60" s="165"/>
      <c r="AR60" s="405">
        <v>0</v>
      </c>
      <c r="AS60" s="2"/>
    </row>
    <row r="61" spans="1:46" ht="15.75" customHeight="1" x14ac:dyDescent="0.2">
      <c r="A61" s="2"/>
      <c r="B61" s="352"/>
      <c r="C61" s="356"/>
      <c r="D61" s="357"/>
      <c r="E61" s="357"/>
      <c r="F61" s="358"/>
      <c r="G61" s="362">
        <v>45383</v>
      </c>
      <c r="H61" s="363"/>
      <c r="I61" s="363"/>
      <c r="J61" s="363"/>
      <c r="K61" s="363"/>
      <c r="L61" s="364"/>
      <c r="M61" s="43"/>
      <c r="N61" s="2">
        <f>IF(G61="","",DATEDIF(G61,$M$38,"m")+1)</f>
        <v>36</v>
      </c>
      <c r="O61" s="2" t="s">
        <v>31</v>
      </c>
      <c r="P61" s="48"/>
      <c r="Q61" s="193" t="s">
        <v>95</v>
      </c>
      <c r="R61" s="194"/>
      <c r="S61" s="194"/>
      <c r="T61" s="195"/>
      <c r="U61" s="49"/>
      <c r="V61" s="392">
        <v>155048</v>
      </c>
      <c r="W61" s="392"/>
      <c r="X61" s="392"/>
      <c r="Y61" s="24" t="s">
        <v>4</v>
      </c>
      <c r="Z61" s="43"/>
      <c r="AA61" s="233">
        <v>180000</v>
      </c>
      <c r="AB61" s="233"/>
      <c r="AC61" s="233"/>
      <c r="AD61" s="24" t="s">
        <v>4</v>
      </c>
      <c r="AE61" s="50"/>
      <c r="AF61" s="2" t="s">
        <v>45</v>
      </c>
      <c r="AG61" s="51"/>
      <c r="AH61" s="2"/>
      <c r="AI61" s="24"/>
      <c r="AJ61" s="52"/>
      <c r="AK61" s="53"/>
      <c r="AL61" s="53"/>
      <c r="AM61" s="24"/>
      <c r="AN61" s="166"/>
      <c r="AO61" s="167"/>
      <c r="AP61" s="167"/>
      <c r="AQ61" s="168"/>
      <c r="AR61" s="406"/>
      <c r="AS61" s="2"/>
      <c r="AT61" s="4">
        <f>YEAR($AT$1)*12+MONTH($AT$1)-YEAR(G61)*12-MONTH(G61)
-IF(DAY(G61+1)=1,IF(DAY($AT$1+1)&gt;1,1),IF(AND(DAY($AT$1+1)&gt;1,
 DAY($AT$1)&lt;DAY(G61)),1))</f>
        <v>36</v>
      </c>
    </row>
    <row r="62" spans="1:46" ht="15.75" customHeight="1" x14ac:dyDescent="0.2">
      <c r="A62" s="2"/>
      <c r="B62" s="352"/>
      <c r="C62" s="356"/>
      <c r="D62" s="357"/>
      <c r="E62" s="357"/>
      <c r="F62" s="358"/>
      <c r="G62" s="362"/>
      <c r="H62" s="363"/>
      <c r="I62" s="363"/>
      <c r="J62" s="363"/>
      <c r="K62" s="363"/>
      <c r="L62" s="364"/>
      <c r="M62" s="50" t="str">
        <f>IF(G61="","",IF($X$27="✔","（翌月払いのため",""))</f>
        <v>（翌月払いのため</v>
      </c>
      <c r="N62" s="2"/>
      <c r="O62" s="2"/>
      <c r="P62" s="48"/>
      <c r="Q62" s="193"/>
      <c r="R62" s="194"/>
      <c r="S62" s="194"/>
      <c r="T62" s="195"/>
      <c r="U62" s="181" t="s">
        <v>93</v>
      </c>
      <c r="V62" s="182"/>
      <c r="W62" s="182"/>
      <c r="X62" s="182"/>
      <c r="Y62" s="183"/>
      <c r="Z62" s="187" t="s">
        <v>145</v>
      </c>
      <c r="AA62" s="188"/>
      <c r="AB62" s="188"/>
      <c r="AC62" s="188"/>
      <c r="AD62" s="189"/>
      <c r="AE62" s="43"/>
      <c r="AF62" s="234">
        <v>100000</v>
      </c>
      <c r="AG62" s="234"/>
      <c r="AH62" s="234"/>
      <c r="AI62" s="24" t="s">
        <v>4</v>
      </c>
      <c r="AJ62" s="52"/>
      <c r="AK62" s="53"/>
      <c r="AL62" s="53"/>
      <c r="AM62" s="24"/>
      <c r="AN62" s="166"/>
      <c r="AO62" s="167"/>
      <c r="AP62" s="167"/>
      <c r="AQ62" s="168"/>
      <c r="AR62" s="406"/>
      <c r="AS62" s="2"/>
    </row>
    <row r="63" spans="1:46" ht="15.75" customHeight="1" x14ac:dyDescent="0.2">
      <c r="A63" s="36"/>
      <c r="B63" s="352"/>
      <c r="C63" s="356"/>
      <c r="D63" s="357"/>
      <c r="E63" s="357"/>
      <c r="F63" s="358"/>
      <c r="G63" s="365"/>
      <c r="H63" s="366"/>
      <c r="I63" s="366"/>
      <c r="J63" s="366"/>
      <c r="K63" s="366"/>
      <c r="L63" s="367"/>
      <c r="M63" s="107"/>
      <c r="N63" s="110">
        <f>IF(G61="","",IF($X$27="✔",N61-1,""))</f>
        <v>35</v>
      </c>
      <c r="O63" s="111" t="str">
        <f>IF(G61="","",IF($X$27="✔","か月）",""))</f>
        <v>か月）</v>
      </c>
      <c r="P63" s="108"/>
      <c r="Q63" s="196"/>
      <c r="R63" s="197"/>
      <c r="S63" s="197"/>
      <c r="T63" s="198"/>
      <c r="U63" s="181"/>
      <c r="V63" s="182"/>
      <c r="W63" s="182"/>
      <c r="X63" s="182"/>
      <c r="Y63" s="183"/>
      <c r="Z63" s="187"/>
      <c r="AA63" s="188"/>
      <c r="AB63" s="188"/>
      <c r="AC63" s="188"/>
      <c r="AD63" s="189"/>
      <c r="AE63" s="43"/>
      <c r="AF63" s="175"/>
      <c r="AG63" s="175"/>
      <c r="AH63" s="175"/>
      <c r="AI63" s="24"/>
      <c r="AJ63" s="52"/>
      <c r="AK63" s="175">
        <f>IF(AF65="","",ROUNDDOWN(MIN(AF62,AF65),-3))</f>
        <v>90000</v>
      </c>
      <c r="AL63" s="175"/>
      <c r="AM63" s="24" t="s">
        <v>4</v>
      </c>
      <c r="AN63" s="166"/>
      <c r="AO63" s="167"/>
      <c r="AP63" s="167"/>
      <c r="AQ63" s="168"/>
      <c r="AR63" s="406"/>
      <c r="AS63" s="2"/>
    </row>
    <row r="64" spans="1:46" ht="15.75" customHeight="1" x14ac:dyDescent="0.2">
      <c r="A64" s="2"/>
      <c r="B64" s="386" t="s">
        <v>40</v>
      </c>
      <c r="C64" s="388" t="s">
        <v>14</v>
      </c>
      <c r="D64" s="389"/>
      <c r="E64" s="357"/>
      <c r="F64" s="358"/>
      <c r="G64" s="160" t="s">
        <v>88</v>
      </c>
      <c r="H64" s="161"/>
      <c r="I64" s="161"/>
      <c r="J64" s="161"/>
      <c r="K64" s="161"/>
      <c r="L64" s="162"/>
      <c r="M64" s="105"/>
      <c r="N64" s="72"/>
      <c r="O64" s="72"/>
      <c r="P64" s="106"/>
      <c r="Q64" s="199" t="s">
        <v>87</v>
      </c>
      <c r="R64" s="200"/>
      <c r="S64" s="200"/>
      <c r="T64" s="201"/>
      <c r="U64" s="184"/>
      <c r="V64" s="185"/>
      <c r="W64" s="185"/>
      <c r="X64" s="185"/>
      <c r="Y64" s="186"/>
      <c r="Z64" s="187"/>
      <c r="AA64" s="188"/>
      <c r="AB64" s="188"/>
      <c r="AC64" s="188"/>
      <c r="AD64" s="189"/>
      <c r="AE64" s="61"/>
      <c r="AF64" s="390" t="s">
        <v>58</v>
      </c>
      <c r="AG64" s="390"/>
      <c r="AH64" s="390"/>
      <c r="AI64" s="391"/>
      <c r="AK64" s="53"/>
      <c r="AL64" s="53"/>
      <c r="AM64" s="24"/>
      <c r="AN64" s="166" t="s">
        <v>68</v>
      </c>
      <c r="AO64" s="167"/>
      <c r="AP64" s="167"/>
      <c r="AQ64" s="168"/>
      <c r="AR64" s="406"/>
      <c r="AS64" s="2"/>
    </row>
    <row r="65" spans="1:46" ht="13.95" customHeight="1" x14ac:dyDescent="0.2">
      <c r="A65" s="2"/>
      <c r="B65" s="387"/>
      <c r="C65" s="373"/>
      <c r="D65" s="374"/>
      <c r="E65" s="121"/>
      <c r="F65" s="122"/>
      <c r="G65" s="157">
        <v>45409</v>
      </c>
      <c r="H65" s="158"/>
      <c r="I65" s="158"/>
      <c r="J65" s="158"/>
      <c r="K65" s="158"/>
      <c r="L65" s="159"/>
      <c r="M65" s="43"/>
      <c r="N65" s="2">
        <f>IF(G65="","",DATEDIF(G65,$M$38,"m")+1)</f>
        <v>36</v>
      </c>
      <c r="O65" s="2" t="s">
        <v>33</v>
      </c>
      <c r="P65" s="48"/>
      <c r="Q65" s="202"/>
      <c r="R65" s="203"/>
      <c r="S65" s="203"/>
      <c r="T65" s="204"/>
      <c r="U65" s="62" t="s">
        <v>37</v>
      </c>
      <c r="V65" s="63"/>
      <c r="W65" s="63"/>
      <c r="X65" s="63"/>
      <c r="Y65" s="64"/>
      <c r="Z65" s="52"/>
      <c r="AA65" s="53"/>
      <c r="AB65" s="53"/>
      <c r="AC65" s="53"/>
      <c r="AD65" s="24"/>
      <c r="AE65" s="43"/>
      <c r="AF65" s="175">
        <f>IF(AA61="","",ROUNDDOWN(AA61/2,0))</f>
        <v>90000</v>
      </c>
      <c r="AG65" s="175"/>
      <c r="AH65" s="175"/>
      <c r="AI65" s="24" t="s">
        <v>4</v>
      </c>
      <c r="AJ65" s="52"/>
      <c r="AK65" s="53"/>
      <c r="AL65" s="53"/>
      <c r="AM65" s="24"/>
      <c r="AN65" s="166"/>
      <c r="AO65" s="167"/>
      <c r="AP65" s="167"/>
      <c r="AQ65" s="168"/>
      <c r="AR65" s="406"/>
      <c r="AS65" s="2"/>
    </row>
    <row r="66" spans="1:46" ht="15.75" customHeight="1" x14ac:dyDescent="0.2">
      <c r="A66" s="2"/>
      <c r="B66" s="387"/>
      <c r="C66" s="375" t="s">
        <v>36</v>
      </c>
      <c r="D66" s="376"/>
      <c r="E66" s="377"/>
      <c r="F66" s="378"/>
      <c r="G66" s="160" t="s">
        <v>83</v>
      </c>
      <c r="H66" s="161"/>
      <c r="I66" s="161"/>
      <c r="J66" s="161"/>
      <c r="K66" s="161"/>
      <c r="L66" s="162"/>
      <c r="M66" s="66" t="str">
        <f>IF(G65="","",IF($X$27="✔","（翌月払いのため",""))</f>
        <v>（翌月払いのため</v>
      </c>
      <c r="N66" s="2"/>
      <c r="O66" s="2"/>
      <c r="P66" s="48"/>
      <c r="Q66" s="205" t="s">
        <v>96</v>
      </c>
      <c r="R66" s="206"/>
      <c r="S66" s="206"/>
      <c r="T66" s="207"/>
      <c r="U66" s="169"/>
      <c r="V66" s="170"/>
      <c r="W66" s="170"/>
      <c r="X66" s="170"/>
      <c r="Y66" s="171"/>
      <c r="Z66" s="52"/>
      <c r="AA66" s="53"/>
      <c r="AB66" s="53"/>
      <c r="AC66" s="53"/>
      <c r="AD66" s="24"/>
      <c r="AE66" s="43"/>
      <c r="AF66" s="65"/>
      <c r="AG66" s="66"/>
      <c r="AH66" s="66"/>
      <c r="AI66" s="24"/>
      <c r="AJ66" s="52"/>
      <c r="AK66" s="53"/>
      <c r="AL66" s="53"/>
      <c r="AM66" s="24"/>
      <c r="AN66" s="166"/>
      <c r="AO66" s="167"/>
      <c r="AP66" s="167"/>
      <c r="AQ66" s="168"/>
      <c r="AR66" s="406"/>
      <c r="AS66" s="2"/>
    </row>
    <row r="67" spans="1:46" ht="15.75" customHeight="1" x14ac:dyDescent="0.2">
      <c r="A67" s="2"/>
      <c r="B67" s="67" t="s">
        <v>29</v>
      </c>
      <c r="C67" s="379" t="s">
        <v>41</v>
      </c>
      <c r="D67" s="380"/>
      <c r="E67" s="381" t="s">
        <v>28</v>
      </c>
      <c r="F67" s="382"/>
      <c r="G67" s="126" t="s">
        <v>89</v>
      </c>
      <c r="H67" s="79" t="s">
        <v>29</v>
      </c>
      <c r="I67" s="127" t="s">
        <v>90</v>
      </c>
      <c r="J67" s="79" t="s">
        <v>28</v>
      </c>
      <c r="K67" s="128"/>
      <c r="L67" s="129" t="s">
        <v>33</v>
      </c>
      <c r="M67" s="109"/>
      <c r="N67" s="112">
        <f>IF(G65="","",IF($X$27="✔",N65-1,""))</f>
        <v>35</v>
      </c>
      <c r="O67" s="54" t="str">
        <f>IF(G65="","",IF($X$27="✔","か月）",""))</f>
        <v>か月）</v>
      </c>
      <c r="P67" s="55"/>
      <c r="Q67" s="383" t="s">
        <v>97</v>
      </c>
      <c r="R67" s="384"/>
      <c r="S67" s="384"/>
      <c r="T67" s="385"/>
      <c r="U67" s="172"/>
      <c r="V67" s="173"/>
      <c r="W67" s="173"/>
      <c r="X67" s="173"/>
      <c r="Y67" s="174"/>
      <c r="Z67" s="68"/>
      <c r="AA67" s="69"/>
      <c r="AB67" s="69"/>
      <c r="AC67" s="69"/>
      <c r="AD67" s="21"/>
      <c r="AE67" s="33"/>
      <c r="AF67" s="20"/>
      <c r="AG67" s="20"/>
      <c r="AH67" s="20"/>
      <c r="AI67" s="21"/>
      <c r="AJ67" s="68"/>
      <c r="AK67" s="69"/>
      <c r="AL67" s="69"/>
      <c r="AM67" s="21"/>
      <c r="AN67" s="420"/>
      <c r="AO67" s="421"/>
      <c r="AP67" s="421"/>
      <c r="AQ67" s="422"/>
      <c r="AR67" s="407"/>
      <c r="AS67" s="2"/>
    </row>
    <row r="68" spans="1:46" ht="15.75" customHeight="1" x14ac:dyDescent="0.2">
      <c r="A68" s="2"/>
      <c r="B68" s="351">
        <v>4</v>
      </c>
      <c r="C68" s="353" t="s">
        <v>92</v>
      </c>
      <c r="D68" s="354"/>
      <c r="E68" s="354"/>
      <c r="F68" s="355"/>
      <c r="G68" s="176" t="s">
        <v>10</v>
      </c>
      <c r="H68" s="177"/>
      <c r="I68" s="177"/>
      <c r="J68" s="177"/>
      <c r="K68" s="177"/>
      <c r="L68" s="178"/>
      <c r="M68" s="8"/>
      <c r="N68" s="9"/>
      <c r="O68" s="9"/>
      <c r="P68" s="9"/>
      <c r="Q68" s="190" t="s">
        <v>86</v>
      </c>
      <c r="R68" s="191"/>
      <c r="S68" s="191"/>
      <c r="T68" s="192"/>
      <c r="U68" s="359"/>
      <c r="V68" s="360"/>
      <c r="W68" s="360"/>
      <c r="X68" s="360"/>
      <c r="Y68" s="361"/>
      <c r="Z68" s="8"/>
      <c r="AA68" s="9"/>
      <c r="AB68" s="9"/>
      <c r="AC68" s="9"/>
      <c r="AD68" s="41"/>
      <c r="AE68" s="44"/>
      <c r="AF68" s="9"/>
      <c r="AG68" s="45"/>
      <c r="AH68" s="9"/>
      <c r="AI68" s="41"/>
      <c r="AJ68" s="46"/>
      <c r="AK68" s="47"/>
      <c r="AL68" s="47"/>
      <c r="AM68" s="41"/>
      <c r="AN68" s="163" t="s">
        <v>70</v>
      </c>
      <c r="AO68" s="164"/>
      <c r="AP68" s="164"/>
      <c r="AQ68" s="165"/>
      <c r="AR68" s="405">
        <v>0</v>
      </c>
      <c r="AS68" s="2"/>
    </row>
    <row r="69" spans="1:46" ht="15.75" customHeight="1" x14ac:dyDescent="0.2">
      <c r="A69" s="2"/>
      <c r="B69" s="352"/>
      <c r="C69" s="356"/>
      <c r="D69" s="357"/>
      <c r="E69" s="357"/>
      <c r="F69" s="358"/>
      <c r="G69" s="362">
        <v>45383</v>
      </c>
      <c r="H69" s="363"/>
      <c r="I69" s="363"/>
      <c r="J69" s="363"/>
      <c r="K69" s="363"/>
      <c r="L69" s="364"/>
      <c r="M69" s="43"/>
      <c r="N69" s="2">
        <f>IF(G69="","",DATEDIF(G69,$M$38,"m")+1)</f>
        <v>36</v>
      </c>
      <c r="O69" s="2" t="s">
        <v>31</v>
      </c>
      <c r="P69" s="48"/>
      <c r="Q69" s="193" t="s">
        <v>144</v>
      </c>
      <c r="R69" s="194"/>
      <c r="S69" s="194"/>
      <c r="T69" s="195"/>
      <c r="U69" s="49"/>
      <c r="V69" s="368">
        <f>IF(V70="","",V70*W71)</f>
        <v>156000</v>
      </c>
      <c r="W69" s="368"/>
      <c r="X69" s="368"/>
      <c r="Y69" s="24" t="s">
        <v>4</v>
      </c>
      <c r="Z69" s="43"/>
      <c r="AA69" s="233">
        <v>120000</v>
      </c>
      <c r="AB69" s="233"/>
      <c r="AC69" s="233"/>
      <c r="AD69" s="24" t="s">
        <v>4</v>
      </c>
      <c r="AE69" s="50"/>
      <c r="AF69" s="2" t="s">
        <v>45</v>
      </c>
      <c r="AG69" s="51"/>
      <c r="AH69" s="2"/>
      <c r="AI69" s="24"/>
      <c r="AJ69" s="52"/>
      <c r="AK69" s="53"/>
      <c r="AL69" s="53"/>
      <c r="AM69" s="24"/>
      <c r="AN69" s="166"/>
      <c r="AO69" s="167"/>
      <c r="AP69" s="167"/>
      <c r="AQ69" s="168"/>
      <c r="AR69" s="406"/>
      <c r="AS69" s="2"/>
      <c r="AT69" s="4">
        <f>YEAR($AT$1)*12+MONTH($AT$1)-YEAR(G69)*12-MONTH(G69)
-IF(DAY(G69+1)=1,IF(DAY($AT$1+1)&gt;1,1),IF(AND(DAY($AT$1+1)&gt;1,
 DAY($AT$1)&lt;DAY(G69)),1))</f>
        <v>36</v>
      </c>
    </row>
    <row r="70" spans="1:46" ht="15.75" customHeight="1" x14ac:dyDescent="0.2">
      <c r="A70" s="2"/>
      <c r="B70" s="352"/>
      <c r="C70" s="356"/>
      <c r="D70" s="357"/>
      <c r="E70" s="357"/>
      <c r="F70" s="358"/>
      <c r="G70" s="362"/>
      <c r="H70" s="363"/>
      <c r="I70" s="363"/>
      <c r="J70" s="363"/>
      <c r="K70" s="363"/>
      <c r="L70" s="364"/>
      <c r="M70" s="50"/>
      <c r="N70" s="2"/>
      <c r="O70" s="2"/>
      <c r="P70" s="48"/>
      <c r="Q70" s="193"/>
      <c r="R70" s="194"/>
      <c r="S70" s="194"/>
      <c r="T70" s="195"/>
      <c r="U70" s="56" t="s">
        <v>8</v>
      </c>
      <c r="V70" s="233">
        <v>13000</v>
      </c>
      <c r="W70" s="233"/>
      <c r="X70" s="179" t="s">
        <v>9</v>
      </c>
      <c r="Y70" s="180"/>
      <c r="Z70" s="187" t="s">
        <v>146</v>
      </c>
      <c r="AA70" s="188"/>
      <c r="AB70" s="188"/>
      <c r="AC70" s="188"/>
      <c r="AD70" s="189"/>
      <c r="AE70" s="43"/>
      <c r="AF70" s="234">
        <v>100000</v>
      </c>
      <c r="AG70" s="234"/>
      <c r="AH70" s="234"/>
      <c r="AI70" s="24" t="s">
        <v>4</v>
      </c>
      <c r="AJ70" s="52"/>
      <c r="AK70" s="53"/>
      <c r="AL70" s="53"/>
      <c r="AM70" s="24"/>
      <c r="AN70" s="166"/>
      <c r="AO70" s="167"/>
      <c r="AP70" s="167"/>
      <c r="AQ70" s="168"/>
      <c r="AR70" s="406"/>
      <c r="AS70" s="2"/>
    </row>
    <row r="71" spans="1:46" ht="15.75" customHeight="1" x14ac:dyDescent="0.2">
      <c r="A71" s="36"/>
      <c r="B71" s="352"/>
      <c r="C71" s="356"/>
      <c r="D71" s="357"/>
      <c r="E71" s="357"/>
      <c r="F71" s="358"/>
      <c r="G71" s="365"/>
      <c r="H71" s="366"/>
      <c r="I71" s="366"/>
      <c r="J71" s="366"/>
      <c r="K71" s="366"/>
      <c r="L71" s="367"/>
      <c r="M71" s="107"/>
      <c r="N71" s="110"/>
      <c r="O71" s="111"/>
      <c r="P71" s="108"/>
      <c r="Q71" s="196"/>
      <c r="R71" s="197"/>
      <c r="S71" s="197"/>
      <c r="T71" s="198"/>
      <c r="U71" s="57"/>
      <c r="V71" s="2"/>
      <c r="W71" s="115">
        <v>12</v>
      </c>
      <c r="X71" s="179" t="s">
        <v>32</v>
      </c>
      <c r="Y71" s="180"/>
      <c r="Z71" s="187"/>
      <c r="AA71" s="188"/>
      <c r="AB71" s="188"/>
      <c r="AC71" s="188"/>
      <c r="AD71" s="189"/>
      <c r="AE71" s="43"/>
      <c r="AF71" s="175"/>
      <c r="AG71" s="175"/>
      <c r="AH71" s="175"/>
      <c r="AI71" s="24"/>
      <c r="AJ71" s="52"/>
      <c r="AK71" s="175">
        <f>IF(AF73="","",ROUNDDOWN(MIN(AF70,AF73),-3))</f>
        <v>60000</v>
      </c>
      <c r="AL71" s="175"/>
      <c r="AM71" s="24" t="s">
        <v>4</v>
      </c>
      <c r="AN71" s="166"/>
      <c r="AO71" s="167"/>
      <c r="AP71" s="167"/>
      <c r="AQ71" s="168"/>
      <c r="AR71" s="406"/>
      <c r="AS71" s="2"/>
    </row>
    <row r="72" spans="1:46" ht="15.75" customHeight="1" x14ac:dyDescent="0.2">
      <c r="A72" s="2"/>
      <c r="B72" s="386" t="s">
        <v>40</v>
      </c>
      <c r="C72" s="388" t="s">
        <v>14</v>
      </c>
      <c r="D72" s="389"/>
      <c r="E72" s="357"/>
      <c r="F72" s="358"/>
      <c r="G72" s="160" t="s">
        <v>88</v>
      </c>
      <c r="H72" s="161"/>
      <c r="I72" s="161"/>
      <c r="J72" s="161"/>
      <c r="K72" s="161"/>
      <c r="L72" s="162"/>
      <c r="M72" s="105"/>
      <c r="N72" s="72"/>
      <c r="O72" s="72"/>
      <c r="P72" s="106"/>
      <c r="Q72" s="199" t="s">
        <v>87</v>
      </c>
      <c r="R72" s="200"/>
      <c r="S72" s="200"/>
      <c r="T72" s="201"/>
      <c r="U72" s="58"/>
      <c r="V72" s="59"/>
      <c r="W72" s="59"/>
      <c r="X72" s="59"/>
      <c r="Y72" s="60"/>
      <c r="Z72" s="187"/>
      <c r="AA72" s="188"/>
      <c r="AB72" s="188"/>
      <c r="AC72" s="188"/>
      <c r="AD72" s="189"/>
      <c r="AE72" s="61"/>
      <c r="AF72" s="390" t="s">
        <v>58</v>
      </c>
      <c r="AG72" s="390"/>
      <c r="AH72" s="390"/>
      <c r="AI72" s="391"/>
      <c r="AK72" s="53"/>
      <c r="AL72" s="53"/>
      <c r="AM72" s="24"/>
      <c r="AN72" s="166" t="s">
        <v>68</v>
      </c>
      <c r="AO72" s="167"/>
      <c r="AP72" s="167"/>
      <c r="AQ72" s="168"/>
      <c r="AR72" s="406"/>
      <c r="AS72" s="2"/>
    </row>
    <row r="73" spans="1:46" ht="13.95" customHeight="1" x14ac:dyDescent="0.2">
      <c r="A73" s="2"/>
      <c r="B73" s="387"/>
      <c r="C73" s="373"/>
      <c r="D73" s="374"/>
      <c r="E73" s="121"/>
      <c r="F73" s="122"/>
      <c r="G73" s="157">
        <v>45409</v>
      </c>
      <c r="H73" s="158"/>
      <c r="I73" s="158"/>
      <c r="J73" s="158"/>
      <c r="K73" s="158"/>
      <c r="L73" s="159"/>
      <c r="M73" s="43"/>
      <c r="N73" s="2">
        <f>IF(G73="","",DATEDIF(G73,$M$38,"m")+1)</f>
        <v>36</v>
      </c>
      <c r="O73" s="2" t="s">
        <v>33</v>
      </c>
      <c r="P73" s="48"/>
      <c r="Q73" s="202"/>
      <c r="R73" s="203"/>
      <c r="S73" s="203"/>
      <c r="T73" s="204"/>
      <c r="U73" s="62" t="s">
        <v>37</v>
      </c>
      <c r="V73" s="63"/>
      <c r="W73" s="63"/>
      <c r="X73" s="63"/>
      <c r="Y73" s="64"/>
      <c r="Z73" s="52"/>
      <c r="AA73" s="53"/>
      <c r="AB73" s="53"/>
      <c r="AC73" s="53"/>
      <c r="AD73" s="24"/>
      <c r="AE73" s="43"/>
      <c r="AF73" s="175">
        <f>IF(AA69="","",ROUNDDOWN(AA69/2,0))</f>
        <v>60000</v>
      </c>
      <c r="AG73" s="175"/>
      <c r="AH73" s="175"/>
      <c r="AI73" s="24" t="s">
        <v>4</v>
      </c>
      <c r="AJ73" s="52"/>
      <c r="AK73" s="53"/>
      <c r="AL73" s="53"/>
      <c r="AM73" s="24"/>
      <c r="AN73" s="166"/>
      <c r="AO73" s="167"/>
      <c r="AP73" s="167"/>
      <c r="AQ73" s="168"/>
      <c r="AR73" s="406"/>
      <c r="AS73" s="2"/>
    </row>
    <row r="74" spans="1:46" ht="15.75" customHeight="1" x14ac:dyDescent="0.2">
      <c r="A74" s="2"/>
      <c r="B74" s="387"/>
      <c r="C74" s="375" t="s">
        <v>36</v>
      </c>
      <c r="D74" s="376"/>
      <c r="E74" s="377"/>
      <c r="F74" s="378"/>
      <c r="G74" s="160" t="s">
        <v>83</v>
      </c>
      <c r="H74" s="161"/>
      <c r="I74" s="161"/>
      <c r="J74" s="161"/>
      <c r="K74" s="161"/>
      <c r="L74" s="162"/>
      <c r="M74" s="66"/>
      <c r="N74" s="2"/>
      <c r="O74" s="2"/>
      <c r="P74" s="48"/>
      <c r="Q74" s="205" t="s">
        <v>84</v>
      </c>
      <c r="R74" s="206"/>
      <c r="S74" s="206"/>
      <c r="T74" s="207"/>
      <c r="U74" s="169"/>
      <c r="V74" s="170"/>
      <c r="W74" s="170"/>
      <c r="X74" s="170"/>
      <c r="Y74" s="171"/>
      <c r="Z74" s="52"/>
      <c r="AA74" s="53"/>
      <c r="AB74" s="53"/>
      <c r="AC74" s="53"/>
      <c r="AD74" s="24"/>
      <c r="AE74" s="43"/>
      <c r="AF74" s="65"/>
      <c r="AG74" s="66"/>
      <c r="AH74" s="66"/>
      <c r="AI74" s="24"/>
      <c r="AJ74" s="52"/>
      <c r="AK74" s="53"/>
      <c r="AL74" s="53"/>
      <c r="AM74" s="24"/>
      <c r="AN74" s="166"/>
      <c r="AO74" s="167"/>
      <c r="AP74" s="167"/>
      <c r="AQ74" s="168"/>
      <c r="AR74" s="406"/>
      <c r="AS74" s="2"/>
    </row>
    <row r="75" spans="1:46" ht="15.75" customHeight="1" x14ac:dyDescent="0.2">
      <c r="A75" s="2"/>
      <c r="B75" s="67" t="s">
        <v>29</v>
      </c>
      <c r="C75" s="379" t="s">
        <v>41</v>
      </c>
      <c r="D75" s="380"/>
      <c r="E75" s="381" t="s">
        <v>28</v>
      </c>
      <c r="F75" s="382"/>
      <c r="G75" s="126" t="s">
        <v>89</v>
      </c>
      <c r="H75" s="79" t="s">
        <v>29</v>
      </c>
      <c r="I75" s="127" t="s">
        <v>90</v>
      </c>
      <c r="J75" s="79" t="s">
        <v>28</v>
      </c>
      <c r="K75" s="128"/>
      <c r="L75" s="129" t="s">
        <v>33</v>
      </c>
      <c r="M75" s="109"/>
      <c r="N75" s="112"/>
      <c r="O75" s="54"/>
      <c r="P75" s="55"/>
      <c r="Q75" s="383" t="s">
        <v>59</v>
      </c>
      <c r="R75" s="384"/>
      <c r="S75" s="384"/>
      <c r="T75" s="385"/>
      <c r="U75" s="172"/>
      <c r="V75" s="173"/>
      <c r="W75" s="173"/>
      <c r="X75" s="173"/>
      <c r="Y75" s="174"/>
      <c r="Z75" s="68"/>
      <c r="AA75" s="69"/>
      <c r="AB75" s="69"/>
      <c r="AC75" s="69"/>
      <c r="AD75" s="21"/>
      <c r="AE75" s="33"/>
      <c r="AF75" s="20"/>
      <c r="AG75" s="20"/>
      <c r="AH75" s="20"/>
      <c r="AI75" s="21"/>
      <c r="AJ75" s="68"/>
      <c r="AK75" s="69"/>
      <c r="AL75" s="69"/>
      <c r="AM75" s="21"/>
      <c r="AN75" s="420"/>
      <c r="AO75" s="421"/>
      <c r="AP75" s="421"/>
      <c r="AQ75" s="422"/>
      <c r="AR75" s="407"/>
      <c r="AS75" s="2"/>
    </row>
    <row r="76" spans="1:46" ht="15.75" customHeight="1" x14ac:dyDescent="0.2">
      <c r="A76" s="2"/>
      <c r="B76" s="351">
        <v>5</v>
      </c>
      <c r="C76" s="353"/>
      <c r="D76" s="354"/>
      <c r="E76" s="354"/>
      <c r="F76" s="355"/>
      <c r="G76" s="176" t="s">
        <v>10</v>
      </c>
      <c r="H76" s="177"/>
      <c r="I76" s="177"/>
      <c r="J76" s="177"/>
      <c r="K76" s="177"/>
      <c r="L76" s="178"/>
      <c r="M76" s="8"/>
      <c r="N76" s="9"/>
      <c r="O76" s="9"/>
      <c r="P76" s="9"/>
      <c r="Q76" s="190" t="s">
        <v>86</v>
      </c>
      <c r="R76" s="191"/>
      <c r="S76" s="191"/>
      <c r="T76" s="192"/>
      <c r="U76" s="359"/>
      <c r="V76" s="360"/>
      <c r="W76" s="360"/>
      <c r="X76" s="360"/>
      <c r="Y76" s="361"/>
      <c r="Z76" s="8"/>
      <c r="AA76" s="9"/>
      <c r="AB76" s="9"/>
      <c r="AC76" s="9"/>
      <c r="AD76" s="41"/>
      <c r="AE76" s="44"/>
      <c r="AF76" s="9"/>
      <c r="AG76" s="45"/>
      <c r="AH76" s="9"/>
      <c r="AI76" s="41"/>
      <c r="AJ76" s="46"/>
      <c r="AK76" s="47"/>
      <c r="AL76" s="47"/>
      <c r="AM76" s="41"/>
      <c r="AN76" s="163"/>
      <c r="AO76" s="164"/>
      <c r="AP76" s="164"/>
      <c r="AQ76" s="165"/>
      <c r="AR76" s="405"/>
      <c r="AS76" s="2"/>
    </row>
    <row r="77" spans="1:46" ht="15.75" customHeight="1" x14ac:dyDescent="0.2">
      <c r="A77" s="2"/>
      <c r="B77" s="352"/>
      <c r="C77" s="356"/>
      <c r="D77" s="357"/>
      <c r="E77" s="357"/>
      <c r="F77" s="358"/>
      <c r="G77" s="362"/>
      <c r="H77" s="363"/>
      <c r="I77" s="363"/>
      <c r="J77" s="363"/>
      <c r="K77" s="363"/>
      <c r="L77" s="364"/>
      <c r="M77" s="43"/>
      <c r="N77" s="2" t="str">
        <f>IF(G77="","",DATEDIF(G77,$M$38,"m")+1)</f>
        <v/>
      </c>
      <c r="O77" s="2" t="s">
        <v>31</v>
      </c>
      <c r="P77" s="48"/>
      <c r="Q77" s="193" t="s">
        <v>98</v>
      </c>
      <c r="R77" s="194"/>
      <c r="S77" s="194"/>
      <c r="T77" s="195"/>
      <c r="U77" s="49"/>
      <c r="V77" s="368" t="str">
        <f>IF(V78="","",V78*W79)</f>
        <v/>
      </c>
      <c r="W77" s="368"/>
      <c r="X77" s="368"/>
      <c r="Y77" s="24" t="s">
        <v>4</v>
      </c>
      <c r="Z77" s="43"/>
      <c r="AA77" s="369" t="str">
        <f>IF(AA78="","",AA78*AB79)</f>
        <v/>
      </c>
      <c r="AB77" s="369"/>
      <c r="AC77" s="369"/>
      <c r="AD77" s="24" t="s">
        <v>4</v>
      </c>
      <c r="AE77" s="50"/>
      <c r="AF77" s="2" t="s">
        <v>45</v>
      </c>
      <c r="AG77" s="51"/>
      <c r="AH77" s="2"/>
      <c r="AI77" s="24"/>
      <c r="AJ77" s="52"/>
      <c r="AK77" s="53"/>
      <c r="AL77" s="53"/>
      <c r="AM77" s="24"/>
      <c r="AN77" s="166"/>
      <c r="AO77" s="167"/>
      <c r="AP77" s="167"/>
      <c r="AQ77" s="168"/>
      <c r="AR77" s="406"/>
      <c r="AS77" s="2"/>
      <c r="AT77" s="4">
        <f>YEAR($AT$1)*12+MONTH($AT$1)-YEAR(G77)*12-MONTH(G77)
-IF(DAY(G77+1)=1,IF(DAY($AT$1+1)&gt;1,1),IF(AND(DAY($AT$1+1)&gt;1,
 DAY($AT$1)&lt;DAY(G77)),1))</f>
        <v>1527</v>
      </c>
    </row>
    <row r="78" spans="1:46" ht="15.75" customHeight="1" x14ac:dyDescent="0.2">
      <c r="A78" s="2"/>
      <c r="B78" s="352"/>
      <c r="C78" s="356"/>
      <c r="D78" s="357"/>
      <c r="E78" s="357"/>
      <c r="F78" s="358"/>
      <c r="G78" s="362"/>
      <c r="H78" s="363"/>
      <c r="I78" s="363"/>
      <c r="J78" s="363"/>
      <c r="K78" s="363"/>
      <c r="L78" s="364"/>
      <c r="M78" s="50" t="str">
        <f>IF(G77="","",IF($X$27="✔","（翌月払いのため",""))</f>
        <v/>
      </c>
      <c r="N78" s="2"/>
      <c r="O78" s="2"/>
      <c r="P78" s="48"/>
      <c r="Q78" s="193"/>
      <c r="R78" s="194"/>
      <c r="S78" s="194"/>
      <c r="T78" s="195"/>
      <c r="U78" s="56" t="s">
        <v>8</v>
      </c>
      <c r="V78" s="233"/>
      <c r="W78" s="233"/>
      <c r="X78" s="179" t="s">
        <v>9</v>
      </c>
      <c r="Y78" s="180"/>
      <c r="Z78" s="43" t="s">
        <v>5</v>
      </c>
      <c r="AA78" s="233"/>
      <c r="AB78" s="233"/>
      <c r="AC78" s="179" t="s">
        <v>9</v>
      </c>
      <c r="AD78" s="180"/>
      <c r="AE78" s="43"/>
      <c r="AF78" s="234">
        <v>100000</v>
      </c>
      <c r="AG78" s="234"/>
      <c r="AH78" s="234"/>
      <c r="AI78" s="24" t="s">
        <v>4</v>
      </c>
      <c r="AJ78" s="52"/>
      <c r="AK78" s="53"/>
      <c r="AL78" s="53"/>
      <c r="AM78" s="24"/>
      <c r="AN78" s="166"/>
      <c r="AO78" s="167"/>
      <c r="AP78" s="167"/>
      <c r="AQ78" s="168"/>
      <c r="AR78" s="406"/>
      <c r="AS78" s="2"/>
    </row>
    <row r="79" spans="1:46" ht="15.75" customHeight="1" x14ac:dyDescent="0.2">
      <c r="A79" s="36"/>
      <c r="B79" s="352"/>
      <c r="C79" s="356"/>
      <c r="D79" s="357"/>
      <c r="E79" s="357"/>
      <c r="F79" s="358"/>
      <c r="G79" s="365"/>
      <c r="H79" s="366"/>
      <c r="I79" s="366"/>
      <c r="J79" s="366"/>
      <c r="K79" s="366"/>
      <c r="L79" s="367"/>
      <c r="M79" s="107"/>
      <c r="N79" s="110" t="str">
        <f>IF(G77="","",IF($X$27="✔",N77-1,""))</f>
        <v/>
      </c>
      <c r="O79" s="111" t="str">
        <f>IF(G77="","",IF($X$27="✔","か月）",""))</f>
        <v/>
      </c>
      <c r="P79" s="108"/>
      <c r="Q79" s="196"/>
      <c r="R79" s="197"/>
      <c r="S79" s="197"/>
      <c r="T79" s="198"/>
      <c r="U79" s="57"/>
      <c r="V79" s="2"/>
      <c r="W79" s="115"/>
      <c r="X79" s="179" t="s">
        <v>32</v>
      </c>
      <c r="Y79" s="180"/>
      <c r="Z79" s="43"/>
      <c r="AA79" s="2"/>
      <c r="AB79" s="115"/>
      <c r="AC79" s="179" t="s">
        <v>32</v>
      </c>
      <c r="AD79" s="180"/>
      <c r="AE79" s="43"/>
      <c r="AF79" s="175"/>
      <c r="AG79" s="175"/>
      <c r="AH79" s="175"/>
      <c r="AI79" s="24"/>
      <c r="AJ79" s="52"/>
      <c r="AK79" s="175" t="str">
        <f>IF(AF81="","",ROUNDDOWN(MIN(AF78,AF81),-3))</f>
        <v/>
      </c>
      <c r="AL79" s="175"/>
      <c r="AM79" s="24" t="s">
        <v>4</v>
      </c>
      <c r="AN79" s="166"/>
      <c r="AO79" s="167"/>
      <c r="AP79" s="167"/>
      <c r="AQ79" s="168"/>
      <c r="AR79" s="406"/>
      <c r="AS79" s="2"/>
    </row>
    <row r="80" spans="1:46" ht="15.75" customHeight="1" x14ac:dyDescent="0.2">
      <c r="A80" s="2"/>
      <c r="B80" s="386" t="s">
        <v>40</v>
      </c>
      <c r="C80" s="388" t="s">
        <v>14</v>
      </c>
      <c r="D80" s="389"/>
      <c r="E80" s="357"/>
      <c r="F80" s="358"/>
      <c r="G80" s="160" t="s">
        <v>88</v>
      </c>
      <c r="H80" s="161"/>
      <c r="I80" s="161"/>
      <c r="J80" s="161"/>
      <c r="K80" s="161"/>
      <c r="L80" s="162"/>
      <c r="M80" s="105"/>
      <c r="N80" s="72"/>
      <c r="O80" s="72"/>
      <c r="P80" s="106"/>
      <c r="Q80" s="199" t="s">
        <v>87</v>
      </c>
      <c r="R80" s="200"/>
      <c r="S80" s="200"/>
      <c r="T80" s="201"/>
      <c r="U80" s="58"/>
      <c r="V80" s="59"/>
      <c r="W80" s="59"/>
      <c r="X80" s="59"/>
      <c r="Y80" s="60"/>
      <c r="Z80" s="43"/>
      <c r="AA80" s="2"/>
      <c r="AB80" s="2"/>
      <c r="AC80" s="2"/>
      <c r="AD80" s="24"/>
      <c r="AE80" s="61"/>
      <c r="AF80" s="390" t="s">
        <v>58</v>
      </c>
      <c r="AG80" s="390"/>
      <c r="AH80" s="390"/>
      <c r="AI80" s="391"/>
      <c r="AK80" s="53"/>
      <c r="AL80" s="53"/>
      <c r="AM80" s="24"/>
      <c r="AN80" s="166"/>
      <c r="AO80" s="167"/>
      <c r="AP80" s="167"/>
      <c r="AQ80" s="168"/>
      <c r="AR80" s="406"/>
      <c r="AS80" s="2"/>
    </row>
    <row r="81" spans="1:47" ht="13.95" customHeight="1" x14ac:dyDescent="0.2">
      <c r="A81" s="2"/>
      <c r="B81" s="387"/>
      <c r="C81" s="373"/>
      <c r="D81" s="374"/>
      <c r="E81" s="121"/>
      <c r="F81" s="122"/>
      <c r="G81" s="157"/>
      <c r="H81" s="158"/>
      <c r="I81" s="158"/>
      <c r="J81" s="158"/>
      <c r="K81" s="158"/>
      <c r="L81" s="159"/>
      <c r="M81" s="43"/>
      <c r="N81" s="2" t="str">
        <f>IF(G81="","",DATEDIF(G81,$M$38,"m")+1)</f>
        <v/>
      </c>
      <c r="O81" s="2" t="s">
        <v>33</v>
      </c>
      <c r="P81" s="48"/>
      <c r="Q81" s="202"/>
      <c r="R81" s="203"/>
      <c r="S81" s="203"/>
      <c r="T81" s="204"/>
      <c r="U81" s="62" t="s">
        <v>37</v>
      </c>
      <c r="V81" s="63"/>
      <c r="W81" s="63"/>
      <c r="X81" s="63"/>
      <c r="Y81" s="64"/>
      <c r="Z81" s="52"/>
      <c r="AA81" s="53"/>
      <c r="AB81" s="53"/>
      <c r="AC81" s="53"/>
      <c r="AD81" s="24"/>
      <c r="AE81" s="43"/>
      <c r="AF81" s="175" t="str">
        <f>IF(AA77="","",ROUNDDOWN(AA77/2,0))</f>
        <v/>
      </c>
      <c r="AG81" s="175"/>
      <c r="AH81" s="175"/>
      <c r="AI81" s="24" t="s">
        <v>4</v>
      </c>
      <c r="AJ81" s="52"/>
      <c r="AK81" s="53"/>
      <c r="AL81" s="53"/>
      <c r="AM81" s="24"/>
      <c r="AN81" s="166"/>
      <c r="AO81" s="167"/>
      <c r="AP81" s="167"/>
      <c r="AQ81" s="168"/>
      <c r="AR81" s="406"/>
      <c r="AS81" s="2"/>
    </row>
    <row r="82" spans="1:47" ht="15.75" customHeight="1" x14ac:dyDescent="0.2">
      <c r="A82" s="2"/>
      <c r="B82" s="387"/>
      <c r="C82" s="375" t="s">
        <v>36</v>
      </c>
      <c r="D82" s="376"/>
      <c r="E82" s="377"/>
      <c r="F82" s="378"/>
      <c r="G82" s="160" t="s">
        <v>83</v>
      </c>
      <c r="H82" s="161"/>
      <c r="I82" s="161"/>
      <c r="J82" s="161"/>
      <c r="K82" s="161"/>
      <c r="L82" s="162"/>
      <c r="M82" s="66" t="str">
        <f>IF(G81="","",IF($X$27="✔","（翌月払いのため",""))</f>
        <v/>
      </c>
      <c r="N82" s="2"/>
      <c r="O82" s="2"/>
      <c r="P82" s="48"/>
      <c r="Q82" s="205"/>
      <c r="R82" s="206"/>
      <c r="S82" s="206"/>
      <c r="T82" s="207"/>
      <c r="U82" s="169"/>
      <c r="V82" s="170"/>
      <c r="W82" s="170"/>
      <c r="X82" s="170"/>
      <c r="Y82" s="171"/>
      <c r="Z82" s="52"/>
      <c r="AA82" s="53"/>
      <c r="AB82" s="53"/>
      <c r="AC82" s="53"/>
      <c r="AD82" s="24"/>
      <c r="AE82" s="43"/>
      <c r="AF82" s="65"/>
      <c r="AG82" s="66"/>
      <c r="AH82" s="66"/>
      <c r="AI82" s="24"/>
      <c r="AJ82" s="52"/>
      <c r="AK82" s="53"/>
      <c r="AL82" s="53"/>
      <c r="AM82" s="24"/>
      <c r="AN82" s="166"/>
      <c r="AO82" s="167"/>
      <c r="AP82" s="167"/>
      <c r="AQ82" s="168"/>
      <c r="AR82" s="406"/>
      <c r="AS82" s="2"/>
    </row>
    <row r="83" spans="1:47" ht="15.75" customHeight="1" x14ac:dyDescent="0.2">
      <c r="A83" s="2"/>
      <c r="B83" s="67" t="s">
        <v>29</v>
      </c>
      <c r="C83" s="379" t="s">
        <v>41</v>
      </c>
      <c r="D83" s="380"/>
      <c r="E83" s="381" t="s">
        <v>29</v>
      </c>
      <c r="F83" s="382"/>
      <c r="G83" s="126" t="s">
        <v>89</v>
      </c>
      <c r="H83" s="79" t="s">
        <v>29</v>
      </c>
      <c r="I83" s="127" t="s">
        <v>90</v>
      </c>
      <c r="J83" s="79" t="s">
        <v>29</v>
      </c>
      <c r="K83" s="128"/>
      <c r="L83" s="129" t="s">
        <v>33</v>
      </c>
      <c r="M83" s="109"/>
      <c r="N83" s="112" t="str">
        <f>IF(G81="","",IF($X$27="✔",N81-1,""))</f>
        <v/>
      </c>
      <c r="O83" s="54" t="str">
        <f>IF(G81="","",IF($X$27="✔","か月）",""))</f>
        <v/>
      </c>
      <c r="P83" s="55"/>
      <c r="Q83" s="383" t="s">
        <v>59</v>
      </c>
      <c r="R83" s="384"/>
      <c r="S83" s="384"/>
      <c r="T83" s="385"/>
      <c r="U83" s="172"/>
      <c r="V83" s="173"/>
      <c r="W83" s="173"/>
      <c r="X83" s="173"/>
      <c r="Y83" s="174"/>
      <c r="Z83" s="68"/>
      <c r="AA83" s="69"/>
      <c r="AB83" s="69"/>
      <c r="AC83" s="69"/>
      <c r="AD83" s="21"/>
      <c r="AE83" s="33"/>
      <c r="AF83" s="20"/>
      <c r="AG83" s="20"/>
      <c r="AH83" s="20"/>
      <c r="AI83" s="21"/>
      <c r="AJ83" s="68"/>
      <c r="AK83" s="69"/>
      <c r="AL83" s="69"/>
      <c r="AM83" s="21"/>
      <c r="AN83" s="420"/>
      <c r="AO83" s="421"/>
      <c r="AP83" s="421"/>
      <c r="AQ83" s="422"/>
      <c r="AR83" s="407"/>
      <c r="AS83" s="2"/>
    </row>
    <row r="84" spans="1:47" ht="14.25" customHeight="1" x14ac:dyDescent="0.2">
      <c r="A84" s="2"/>
      <c r="B84" s="426" t="s">
        <v>3</v>
      </c>
      <c r="C84" s="427"/>
      <c r="D84" s="427"/>
      <c r="E84" s="427"/>
      <c r="F84" s="403"/>
      <c r="G84" s="393"/>
      <c r="H84" s="394"/>
      <c r="I84" s="394"/>
      <c r="J84" s="394"/>
      <c r="K84" s="394"/>
      <c r="L84" s="395"/>
      <c r="M84" s="393"/>
      <c r="N84" s="394"/>
      <c r="O84" s="394"/>
      <c r="P84" s="395"/>
      <c r="Q84" s="393"/>
      <c r="R84" s="394"/>
      <c r="S84" s="394"/>
      <c r="T84" s="395"/>
      <c r="U84" s="399">
        <f>IF(V45="","",SUM(V45,V53,V61,V69,V77))</f>
        <v>731048</v>
      </c>
      <c r="V84" s="400"/>
      <c r="W84" s="400"/>
      <c r="X84" s="400"/>
      <c r="Y84" s="403" t="s">
        <v>4</v>
      </c>
      <c r="Z84" s="399">
        <f>IF(AA45="","",SUM(AA45,AA53,AA61,AA69,AA77))</f>
        <v>570000</v>
      </c>
      <c r="AA84" s="400"/>
      <c r="AB84" s="400"/>
      <c r="AC84" s="400"/>
      <c r="AD84" s="403" t="s">
        <v>4</v>
      </c>
      <c r="AE84" s="408"/>
      <c r="AF84" s="409"/>
      <c r="AG84" s="409"/>
      <c r="AH84" s="409"/>
      <c r="AI84" s="410"/>
      <c r="AJ84" s="414">
        <f>IF(AK47="","",SUM(AK47,AK55,AK63,AK71,AK79))</f>
        <v>275000</v>
      </c>
      <c r="AK84" s="415"/>
      <c r="AL84" s="415"/>
      <c r="AM84" s="418" t="s">
        <v>4</v>
      </c>
      <c r="AN84" s="393"/>
      <c r="AO84" s="394"/>
      <c r="AP84" s="394"/>
      <c r="AQ84" s="395"/>
      <c r="AR84" s="38"/>
      <c r="AS84" s="2"/>
    </row>
    <row r="85" spans="1:47" ht="14.25" customHeight="1" x14ac:dyDescent="0.2">
      <c r="A85" s="2"/>
      <c r="B85" s="428"/>
      <c r="C85" s="429"/>
      <c r="D85" s="429"/>
      <c r="E85" s="429"/>
      <c r="F85" s="404"/>
      <c r="G85" s="396"/>
      <c r="H85" s="397"/>
      <c r="I85" s="397"/>
      <c r="J85" s="397"/>
      <c r="K85" s="397"/>
      <c r="L85" s="398"/>
      <c r="M85" s="396"/>
      <c r="N85" s="397"/>
      <c r="O85" s="397"/>
      <c r="P85" s="398"/>
      <c r="Q85" s="396"/>
      <c r="R85" s="397"/>
      <c r="S85" s="397"/>
      <c r="T85" s="398"/>
      <c r="U85" s="401"/>
      <c r="V85" s="402"/>
      <c r="W85" s="402"/>
      <c r="X85" s="402"/>
      <c r="Y85" s="404"/>
      <c r="Z85" s="401"/>
      <c r="AA85" s="402"/>
      <c r="AB85" s="402"/>
      <c r="AC85" s="402"/>
      <c r="AD85" s="404"/>
      <c r="AE85" s="411"/>
      <c r="AF85" s="412"/>
      <c r="AG85" s="412"/>
      <c r="AH85" s="412"/>
      <c r="AI85" s="413"/>
      <c r="AJ85" s="416"/>
      <c r="AK85" s="417"/>
      <c r="AL85" s="417"/>
      <c r="AM85" s="419"/>
      <c r="AN85" s="396"/>
      <c r="AO85" s="397"/>
      <c r="AP85" s="397"/>
      <c r="AQ85" s="398"/>
      <c r="AR85" s="38"/>
      <c r="AS85" s="2"/>
    </row>
    <row r="86" spans="1:47" ht="21" customHeight="1" x14ac:dyDescent="0.2">
      <c r="A86" s="2"/>
      <c r="B86" s="70" t="s">
        <v>42</v>
      </c>
      <c r="C86" s="38"/>
      <c r="D86" s="38"/>
      <c r="E86" s="38"/>
      <c r="F86" s="38"/>
      <c r="G86" s="38"/>
      <c r="H86" s="38"/>
      <c r="I86" s="38"/>
      <c r="J86" s="38"/>
      <c r="K86" s="38"/>
      <c r="L86" s="40"/>
      <c r="M86" s="2"/>
      <c r="N86" s="2"/>
      <c r="O86" s="2"/>
      <c r="P86" s="2"/>
      <c r="Q86" s="71"/>
      <c r="R86" s="40"/>
      <c r="S86" s="38"/>
      <c r="T86" s="38"/>
      <c r="U86" s="38"/>
      <c r="V86" s="38"/>
      <c r="W86" s="38"/>
      <c r="X86" s="38"/>
      <c r="Y86" s="38"/>
      <c r="Z86" s="38"/>
      <c r="AA86" s="38"/>
      <c r="AB86" s="38"/>
      <c r="AC86" s="38"/>
      <c r="AD86" s="38"/>
      <c r="AE86" s="38"/>
      <c r="AF86" s="38"/>
      <c r="AG86" s="38"/>
      <c r="AH86" s="38"/>
      <c r="AI86" s="38"/>
      <c r="AJ86" s="2"/>
      <c r="AK86" s="2"/>
      <c r="AL86" s="2"/>
      <c r="AM86" s="2"/>
      <c r="AN86" s="38"/>
      <c r="AO86" s="38"/>
      <c r="AP86" s="38"/>
      <c r="AQ86" s="38"/>
      <c r="AR86" s="38"/>
      <c r="AS86" s="2"/>
    </row>
    <row r="87" spans="1:47" ht="13.5" customHeight="1" x14ac:dyDescent="0.2">
      <c r="A87" s="2"/>
      <c r="B87" s="424" t="s">
        <v>116</v>
      </c>
      <c r="C87" s="424"/>
      <c r="D87" s="424"/>
      <c r="E87" s="424"/>
      <c r="F87" s="424"/>
      <c r="G87" s="424"/>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72"/>
      <c r="AO87" s="72"/>
      <c r="AP87" s="72"/>
      <c r="AQ87" s="72"/>
      <c r="AR87" s="72"/>
      <c r="AS87" s="2"/>
    </row>
    <row r="88" spans="1:47" ht="15" customHeight="1" x14ac:dyDescent="0.2">
      <c r="A88" s="2"/>
      <c r="B88" s="425" t="s">
        <v>117</v>
      </c>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72"/>
      <c r="AO88" s="72"/>
      <c r="AP88" s="72"/>
      <c r="AQ88" s="72"/>
      <c r="AR88" s="72"/>
      <c r="AS88" s="2"/>
    </row>
    <row r="89" spans="1:47" ht="15" customHeight="1" x14ac:dyDescent="0.2">
      <c r="A89" s="2"/>
      <c r="B89" s="423" t="s">
        <v>118</v>
      </c>
      <c r="C89" s="423"/>
      <c r="D89" s="423"/>
      <c r="E89" s="423"/>
      <c r="F89" s="423"/>
      <c r="G89" s="423"/>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72"/>
      <c r="AO89" s="72"/>
      <c r="AP89" s="72"/>
      <c r="AQ89" s="72"/>
      <c r="AR89" s="72"/>
      <c r="AS89" s="2"/>
    </row>
    <row r="90" spans="1:47" ht="15" customHeight="1" x14ac:dyDescent="0.2">
      <c r="A90" s="2"/>
      <c r="B90" s="423" t="s">
        <v>119</v>
      </c>
      <c r="C90" s="423"/>
      <c r="D90" s="423"/>
      <c r="E90" s="423"/>
      <c r="F90" s="423"/>
      <c r="G90" s="423"/>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72"/>
      <c r="AO90" s="72"/>
      <c r="AP90" s="72"/>
      <c r="AQ90" s="72"/>
      <c r="AR90" s="72"/>
      <c r="AS90" s="2"/>
    </row>
    <row r="91" spans="1:47" s="137" customFormat="1" ht="15" customHeight="1" x14ac:dyDescent="0.2">
      <c r="A91" s="135"/>
      <c r="B91" s="135" t="s">
        <v>121</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72"/>
      <c r="AS91" s="135"/>
      <c r="AT91" s="135"/>
      <c r="AU91" s="135"/>
    </row>
    <row r="92" spans="1:47" s="136" customFormat="1" ht="15" customHeight="1" x14ac:dyDescent="0.2">
      <c r="A92" s="134"/>
      <c r="B92" s="135" t="s">
        <v>122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row>
  </sheetData>
  <mergeCells count="257">
    <mergeCell ref="B90:AM90"/>
    <mergeCell ref="B87:AM87"/>
    <mergeCell ref="B88:AM88"/>
    <mergeCell ref="B89:AM89"/>
    <mergeCell ref="B84:F85"/>
    <mergeCell ref="C81:D81"/>
    <mergeCell ref="C82:F82"/>
    <mergeCell ref="B76:B79"/>
    <mergeCell ref="C76:F79"/>
    <mergeCell ref="C83:D83"/>
    <mergeCell ref="E83:F83"/>
    <mergeCell ref="B80:B82"/>
    <mergeCell ref="C80:D80"/>
    <mergeCell ref="E80:F80"/>
    <mergeCell ref="AF80:AI80"/>
    <mergeCell ref="G77:L79"/>
    <mergeCell ref="V77:X77"/>
    <mergeCell ref="AA77:AC77"/>
    <mergeCell ref="U76:Y76"/>
    <mergeCell ref="Q83:T83"/>
    <mergeCell ref="AK79:AL79"/>
    <mergeCell ref="G80:L80"/>
    <mergeCell ref="G84:L85"/>
    <mergeCell ref="M84:P85"/>
    <mergeCell ref="AR39:AR43"/>
    <mergeCell ref="AR44:AR51"/>
    <mergeCell ref="AR52:AR59"/>
    <mergeCell ref="AR60:AR67"/>
    <mergeCell ref="AR68:AR75"/>
    <mergeCell ref="AR76:AR83"/>
    <mergeCell ref="Z84:AC85"/>
    <mergeCell ref="AD84:AD85"/>
    <mergeCell ref="AE84:AI85"/>
    <mergeCell ref="AJ84:AL85"/>
    <mergeCell ref="AM84:AM85"/>
    <mergeCell ref="AN84:AQ85"/>
    <mergeCell ref="AN72:AQ75"/>
    <mergeCell ref="AN80:AQ83"/>
    <mergeCell ref="AN64:AQ67"/>
    <mergeCell ref="AK63:AL63"/>
    <mergeCell ref="AN56:AQ59"/>
    <mergeCell ref="AN48:AQ51"/>
    <mergeCell ref="Z70:AD72"/>
    <mergeCell ref="AF62:AH62"/>
    <mergeCell ref="AF63:AH63"/>
    <mergeCell ref="Q84:T85"/>
    <mergeCell ref="U84:X85"/>
    <mergeCell ref="Y84:Y85"/>
    <mergeCell ref="V78:W78"/>
    <mergeCell ref="X78:Y78"/>
    <mergeCell ref="AA78:AB78"/>
    <mergeCell ref="AC78:AD78"/>
    <mergeCell ref="AF78:AH78"/>
    <mergeCell ref="X79:Y79"/>
    <mergeCell ref="Q77:T79"/>
    <mergeCell ref="Q80:T81"/>
    <mergeCell ref="Q82:T82"/>
    <mergeCell ref="B72:B74"/>
    <mergeCell ref="C72:D72"/>
    <mergeCell ref="E72:F72"/>
    <mergeCell ref="G72:L72"/>
    <mergeCell ref="AF72:AI72"/>
    <mergeCell ref="C73:D73"/>
    <mergeCell ref="AF73:AH73"/>
    <mergeCell ref="C74:F74"/>
    <mergeCell ref="U74:Y75"/>
    <mergeCell ref="C75:D75"/>
    <mergeCell ref="E75:F75"/>
    <mergeCell ref="Q75:T75"/>
    <mergeCell ref="Q72:T73"/>
    <mergeCell ref="Q74:T74"/>
    <mergeCell ref="G73:L73"/>
    <mergeCell ref="G74:L74"/>
    <mergeCell ref="C67:D67"/>
    <mergeCell ref="E67:F67"/>
    <mergeCell ref="Q67:T67"/>
    <mergeCell ref="AK71:AL71"/>
    <mergeCell ref="X70:Y70"/>
    <mergeCell ref="AF70:AH70"/>
    <mergeCell ref="X71:Y71"/>
    <mergeCell ref="AF71:AH71"/>
    <mergeCell ref="B64:B66"/>
    <mergeCell ref="C64:D64"/>
    <mergeCell ref="E64:F64"/>
    <mergeCell ref="G64:L64"/>
    <mergeCell ref="AF64:AI64"/>
    <mergeCell ref="B68:B71"/>
    <mergeCell ref="C68:F71"/>
    <mergeCell ref="G68:L68"/>
    <mergeCell ref="U68:Y68"/>
    <mergeCell ref="G69:L71"/>
    <mergeCell ref="V69:X69"/>
    <mergeCell ref="AA69:AC69"/>
    <mergeCell ref="V70:W70"/>
    <mergeCell ref="Q68:T68"/>
    <mergeCell ref="Q69:T71"/>
    <mergeCell ref="B60:B63"/>
    <mergeCell ref="C60:F63"/>
    <mergeCell ref="G60:L60"/>
    <mergeCell ref="U60:Y60"/>
    <mergeCell ref="G61:L63"/>
    <mergeCell ref="V61:X61"/>
    <mergeCell ref="AA61:AC61"/>
    <mergeCell ref="C65:D65"/>
    <mergeCell ref="C66:F66"/>
    <mergeCell ref="G65:L65"/>
    <mergeCell ref="G66:L66"/>
    <mergeCell ref="C57:D57"/>
    <mergeCell ref="AF57:AH57"/>
    <mergeCell ref="C58:F58"/>
    <mergeCell ref="U58:Y59"/>
    <mergeCell ref="C59:D59"/>
    <mergeCell ref="E59:F59"/>
    <mergeCell ref="Q59:T59"/>
    <mergeCell ref="B56:B58"/>
    <mergeCell ref="C56:D56"/>
    <mergeCell ref="E56:F56"/>
    <mergeCell ref="G56:L56"/>
    <mergeCell ref="AF56:AI56"/>
    <mergeCell ref="G57:L57"/>
    <mergeCell ref="G58:L58"/>
    <mergeCell ref="Q56:T57"/>
    <mergeCell ref="Q58:T58"/>
    <mergeCell ref="B52:B55"/>
    <mergeCell ref="C52:F55"/>
    <mergeCell ref="G52:L52"/>
    <mergeCell ref="U52:Y52"/>
    <mergeCell ref="G53:L55"/>
    <mergeCell ref="V53:X53"/>
    <mergeCell ref="AA53:AC53"/>
    <mergeCell ref="V54:W54"/>
    <mergeCell ref="Q52:T52"/>
    <mergeCell ref="Q53:T55"/>
    <mergeCell ref="X54:Y54"/>
    <mergeCell ref="AA54:AB54"/>
    <mergeCell ref="AC54:AD54"/>
    <mergeCell ref="C49:D49"/>
    <mergeCell ref="AF49:AH49"/>
    <mergeCell ref="C50:F50"/>
    <mergeCell ref="U50:Y51"/>
    <mergeCell ref="C51:D51"/>
    <mergeCell ref="E51:F51"/>
    <mergeCell ref="Q51:T51"/>
    <mergeCell ref="B48:B50"/>
    <mergeCell ref="C48:D48"/>
    <mergeCell ref="E48:F48"/>
    <mergeCell ref="G48:L48"/>
    <mergeCell ref="AF48:AI48"/>
    <mergeCell ref="G49:L49"/>
    <mergeCell ref="G50:L50"/>
    <mergeCell ref="Q48:T49"/>
    <mergeCell ref="Q50:T50"/>
    <mergeCell ref="S25:X25"/>
    <mergeCell ref="Y25:AA26"/>
    <mergeCell ref="O26:R26"/>
    <mergeCell ref="S26:X26"/>
    <mergeCell ref="B44:B47"/>
    <mergeCell ref="C44:F47"/>
    <mergeCell ref="G44:L44"/>
    <mergeCell ref="U44:Y44"/>
    <mergeCell ref="G45:L47"/>
    <mergeCell ref="V45:X45"/>
    <mergeCell ref="AA45:AC45"/>
    <mergeCell ref="V46:W46"/>
    <mergeCell ref="Q44:T44"/>
    <mergeCell ref="Q45:T47"/>
    <mergeCell ref="B39:B43"/>
    <mergeCell ref="D6:L6"/>
    <mergeCell ref="B9:B10"/>
    <mergeCell ref="C9:C10"/>
    <mergeCell ref="D9:L10"/>
    <mergeCell ref="AB9:AB11"/>
    <mergeCell ref="AC9:AL11"/>
    <mergeCell ref="B24:G24"/>
    <mergeCell ref="H24:N24"/>
    <mergeCell ref="O24:X24"/>
    <mergeCell ref="Y24:AQ24"/>
    <mergeCell ref="AM9:AM11"/>
    <mergeCell ref="B18:B20"/>
    <mergeCell ref="C18:C20"/>
    <mergeCell ref="D18:L20"/>
    <mergeCell ref="AB18:AB20"/>
    <mergeCell ref="AC18:AL20"/>
    <mergeCell ref="AM18:AM20"/>
    <mergeCell ref="P19:Q19"/>
    <mergeCell ref="P20:Q20"/>
    <mergeCell ref="P14:Q14"/>
    <mergeCell ref="P15:Q15"/>
    <mergeCell ref="B13:B15"/>
    <mergeCell ref="C13:C15"/>
    <mergeCell ref="D13:L15"/>
    <mergeCell ref="AB13:AB15"/>
    <mergeCell ref="AC13:AL15"/>
    <mergeCell ref="AK55:AL55"/>
    <mergeCell ref="AK47:AL47"/>
    <mergeCell ref="AF55:AH55"/>
    <mergeCell ref="AF65:AH65"/>
    <mergeCell ref="F38:K38"/>
    <mergeCell ref="AE39:AI43"/>
    <mergeCell ref="AJ42:AM43"/>
    <mergeCell ref="M38:Q38"/>
    <mergeCell ref="C39:F43"/>
    <mergeCell ref="G39:L43"/>
    <mergeCell ref="M39:P43"/>
    <mergeCell ref="Q39:T41"/>
    <mergeCell ref="O27:R27"/>
    <mergeCell ref="S27:U27"/>
    <mergeCell ref="U39:AD39"/>
    <mergeCell ref="V40:AC40"/>
    <mergeCell ref="Q42:T43"/>
    <mergeCell ref="U42:Y43"/>
    <mergeCell ref="AB27:AQ28"/>
    <mergeCell ref="AB25:AQ26"/>
    <mergeCell ref="B25:G28"/>
    <mergeCell ref="O25:R25"/>
    <mergeCell ref="M3:AH3"/>
    <mergeCell ref="AI3:AQ3"/>
    <mergeCell ref="N5:AQ7"/>
    <mergeCell ref="V27:W27"/>
    <mergeCell ref="Y27:AA28"/>
    <mergeCell ref="O28:R28"/>
    <mergeCell ref="S28:X28"/>
    <mergeCell ref="AN44:AQ47"/>
    <mergeCell ref="AN52:AQ55"/>
    <mergeCell ref="X46:Y46"/>
    <mergeCell ref="AA46:AB46"/>
    <mergeCell ref="AC46:AD46"/>
    <mergeCell ref="AF46:AH46"/>
    <mergeCell ref="X47:Y47"/>
    <mergeCell ref="AC47:AD47"/>
    <mergeCell ref="AF47:AH47"/>
    <mergeCell ref="AF54:AH54"/>
    <mergeCell ref="X55:Y55"/>
    <mergeCell ref="AC55:AD55"/>
    <mergeCell ref="AM13:AM15"/>
    <mergeCell ref="AN39:AQ41"/>
    <mergeCell ref="AN42:AQ43"/>
    <mergeCell ref="Z42:AD43"/>
    <mergeCell ref="H25:N28"/>
    <mergeCell ref="G81:L81"/>
    <mergeCell ref="G82:L82"/>
    <mergeCell ref="AN60:AQ63"/>
    <mergeCell ref="AN68:AQ71"/>
    <mergeCell ref="AN76:AQ79"/>
    <mergeCell ref="U66:Y67"/>
    <mergeCell ref="AF81:AH81"/>
    <mergeCell ref="U82:Y83"/>
    <mergeCell ref="G76:L76"/>
    <mergeCell ref="AC79:AD79"/>
    <mergeCell ref="AF79:AH79"/>
    <mergeCell ref="U62:Y64"/>
    <mergeCell ref="Z62:AD64"/>
    <mergeCell ref="Q60:T60"/>
    <mergeCell ref="Q61:T63"/>
    <mergeCell ref="Q64:T65"/>
    <mergeCell ref="Q66:T66"/>
    <mergeCell ref="Q76:T76"/>
  </mergeCells>
  <phoneticPr fontId="1"/>
  <dataValidations count="4">
    <dataValidation type="list" allowBlank="1" showInputMessage="1" showErrorMessage="1" sqref="B25" xr:uid="{5A1CDF94-6FE5-44E2-9BBC-50FC2FB84F46}">
      <formula1>"手当支給,代理返還"</formula1>
    </dataValidation>
    <dataValidation type="list" allowBlank="1" showInputMessage="1" showErrorMessage="1" sqref="E51 E59 B83 O9:O10 B51 B59 E67 B67 B75 J83 E83 X27 H51 J51 H59 J59 H67 J67 H83 E75 H75 J75" xr:uid="{1555763F-15B4-489D-9FCD-5A28626C183C}">
      <formula1>"✔,　"</formula1>
    </dataValidation>
    <dataValidation type="list" allowBlank="1" showInputMessage="1" showErrorMessage="1" errorTitle="入力確認" error="リストから選択してください。" sqref="C9:C10 C13:C15 C18:C20" xr:uid="{9AACA66D-A113-4D9C-B64A-A8A64AD106DB}">
      <formula1>"✔,　"</formula1>
    </dataValidation>
    <dataValidation type="list" allowBlank="1" showInputMessage="1" showErrorMessage="1" sqref="U50:Y51 U58:Y59 U66:Y67 U74:Y75 U82:Y83" xr:uid="{8F4ED8D7-6169-4F07-9543-F44D60368925}">
      <formula1>"・返還開始が遅れるため,・当年度途中に異動予定,・当年度途中に返還完了予定,・返還猶予期間があったため"</formula1>
    </dataValidation>
  </dataValidations>
  <printOptions horizontalCentered="1"/>
  <pageMargins left="0.23622047244094491" right="0.23622047244094491" top="0.65" bottom="0.21" header="0.17" footer="0.17"/>
  <pageSetup paperSize="9" scale="68" fitToHeight="0" orientation="landscape" r:id="rId1"/>
  <rowBreaks count="1" manualBreakCount="1">
    <brk id="37" max="4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7C90-AABF-4D43-8930-FBE308252C4E}">
  <dimension ref="A1:M1"/>
  <sheetViews>
    <sheetView showGridLines="0" workbookViewId="0">
      <selection sqref="A1:L1"/>
    </sheetView>
  </sheetViews>
  <sheetFormatPr defaultRowHeight="13.2" x14ac:dyDescent="0.2"/>
  <cols>
    <col min="1" max="1" width="4" bestFit="1" customWidth="1"/>
    <col min="2" max="2" width="3.88671875" customWidth="1"/>
    <col min="5" max="5" width="9.77734375" customWidth="1"/>
    <col min="6" max="6" width="3.88671875" customWidth="1"/>
    <col min="7" max="7" width="13.109375" customWidth="1"/>
    <col min="8" max="8" width="3.88671875" customWidth="1"/>
  </cols>
  <sheetData>
    <row r="1" spans="1:13" ht="20.399999999999999" x14ac:dyDescent="0.2">
      <c r="A1" s="114" t="s">
        <v>74</v>
      </c>
      <c r="B1" s="123"/>
      <c r="C1" s="2" t="s">
        <v>75</v>
      </c>
      <c r="D1" s="2"/>
      <c r="E1" s="2"/>
      <c r="F1" s="124"/>
      <c r="G1" s="2" t="s">
        <v>100</v>
      </c>
      <c r="H1" s="125"/>
      <c r="I1" s="2" t="s">
        <v>73</v>
      </c>
      <c r="J1" s="2"/>
      <c r="K1" s="2"/>
      <c r="L1" s="2"/>
      <c r="M1" s="2"/>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（別紙）計画・見込・実績</vt:lpstr>
      <vt:lpstr>記入要領</vt:lpstr>
      <vt:lpstr>Sheet1</vt:lpstr>
      <vt:lpstr>'（別紙）計画・見込・実績'!Print_Area</vt:lpstr>
      <vt:lpstr>記入要領!Print_Area</vt:lpstr>
      <vt:lpstr>'（別紙）計画・見込・実績'!Print_Titles</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木暮　朱音</dc:creator>
  <cp:lastModifiedBy>西嶌 幸徳</cp:lastModifiedBy>
  <cp:lastPrinted>2026-06-19T04:49:55Z</cp:lastPrinted>
  <dcterms:created xsi:type="dcterms:W3CDTF">2022-03-29T10:02:52Z</dcterms:created>
  <dcterms:modified xsi:type="dcterms:W3CDTF">2026-06-22T06:25:50Z</dcterms:modified>
</cp:coreProperties>
</file>