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558F5F4F-761B-48CA-B8A5-D83B5967C118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/>
  <c r="B3" i="2"/>
  <c r="C3" i="2" s="1"/>
  <c r="G54" i="1"/>
  <c r="H50" i="1"/>
  <c r="H51" i="1"/>
  <c r="H52" i="1"/>
  <c r="H53" i="1"/>
  <c r="E54" i="1"/>
  <c r="F54" i="1" s="1"/>
  <c r="H49" i="1"/>
  <c r="F53" i="1"/>
  <c r="F52" i="1"/>
  <c r="F51" i="1"/>
  <c r="F50" i="1"/>
  <c r="I50" i="1"/>
  <c r="I51" i="1"/>
  <c r="I52" i="1"/>
  <c r="I53" i="1"/>
  <c r="I49" i="1"/>
  <c r="H13" i="1"/>
  <c r="H14" i="1"/>
  <c r="H15" i="1"/>
  <c r="H16" i="1"/>
  <c r="E17" i="1"/>
  <c r="G17" i="1"/>
  <c r="H12" i="1"/>
  <c r="F16" i="1"/>
  <c r="F15" i="1"/>
  <c r="F14" i="1"/>
  <c r="F13" i="1"/>
  <c r="I13" i="1"/>
  <c r="I14" i="1"/>
  <c r="I15" i="1"/>
  <c r="I16" i="1"/>
  <c r="I12" i="1"/>
  <c r="I17" i="1" l="1"/>
  <c r="I54" i="1"/>
  <c r="H54" i="1"/>
  <c r="F17" i="1"/>
  <c r="H17" i="1"/>
</calcChain>
</file>

<file path=xl/sharedStrings.xml><?xml version="1.0" encoding="utf-8"?>
<sst xmlns="http://schemas.openxmlformats.org/spreadsheetml/2006/main" count="40" uniqueCount="30">
  <si>
    <t>区分</t>
    <rPh sb="0" eb="2">
      <t>クブン</t>
    </rPh>
    <phoneticPr fontId="1"/>
  </si>
  <si>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</si>
  <si>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</si>
  <si>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</si>
  <si>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移</t>
    <rPh sb="0" eb="1">
      <t>イ</t>
    </rPh>
    <phoneticPr fontId="1"/>
  </si>
  <si>
    <t>出</t>
    <rPh sb="0" eb="1">
      <t>シュツ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</si>
  <si>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</si>
  <si>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</si>
  <si>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移出貨物主要品種前年比較</t>
    <rPh sb="0" eb="2">
      <t>イシュツ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</si>
  <si>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移入貨物主要品種前年比較</t>
    <rPh sb="0" eb="1">
      <t>イシュツ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</si>
  <si>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</si>
  <si>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</si>
  <si>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移出　合計</t>
    <rPh sb="0" eb="2">
      <t>イシュツ</t>
    </rPh>
    <rPh sb="3" eb="5">
      <t>ゴウケイ</t>
    </rPh>
    <phoneticPr fontId="1"/>
  </si>
  <si>
    <t>移入　合計</t>
    <rPh sb="0" eb="2">
      <t>イニュウ</t>
    </rPh>
    <rPh sb="3" eb="5">
      <t>ゴウケイ</t>
    </rPh>
    <phoneticPr fontId="1"/>
  </si>
  <si>
    <t>令和５年</t>
  </si>
  <si>
    <t>令和５年</t>
    <phoneticPr fontId="1"/>
  </si>
  <si>
    <t>令和４年</t>
  </si>
  <si>
    <t>合計</t>
  </si>
  <si>
    <t>合計</t>
    <phoneticPr fontId="1"/>
  </si>
  <si>
    <t>その他の石油</t>
  </si>
  <si>
    <t>重油</t>
  </si>
  <si>
    <t>揮発油</t>
  </si>
  <si>
    <t>化学薬品</t>
  </si>
  <si>
    <t>鋼材</t>
  </si>
  <si>
    <t>完成自動車</t>
  </si>
  <si>
    <t>砂利・砂</t>
  </si>
  <si>
    <t>(３)移出</t>
  </si>
  <si>
    <t>(４)移入</t>
  </si>
  <si>
    <t>　主な品種は鋼材で、移入全体の18.2%を占めている。
　鋼材を前年と比較すると6.7%減少し、その主な移入先は兵庫県、千葉県、広島県の順となっている。</t>
    <rPh sb="60" eb="63">
      <t>チバケン</t>
    </rPh>
    <phoneticPr fontId="1"/>
  </si>
  <si>
    <t xml:space="preserve"> 主な品種はその他の石油で移出全体の26.1%を占めている。
 その他の石油を前年と比較すると7.0%増加し、その主な移出先は東京都、神奈川県、北海道の順となっている。</t>
    <rPh sb="67" eb="68">
      <t>カミ</t>
    </rPh>
    <rPh sb="68" eb="69">
      <t>ナ</t>
    </rPh>
    <rPh sb="69" eb="7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</si>
</sst>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3" fontId="2" fillId="0" borderId="3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76" fontId="2" fillId="0" borderId="21" xfId="0" applyNumberFormat="1" applyFont="1" applyBorder="1"/>
    <xf numFmtId="176" fontId="2" fillId="0" borderId="22" xfId="0" applyNumberFormat="1" applyFont="1" applyBorder="1"/>
    <xf numFmtId="0" fontId="0" fillId="0" borderId="21" xfId="0" applyBorder="1"/>
    <xf numFmtId="0" fontId="2" fillId="2" borderId="21" xfId="0" applyFont="1" applyFill="1" applyBorder="1"/>
    <xf numFmtId="0" fontId="0" fillId="0" borderId="0" xfId="0" applyAlignment="1">
      <alignment horizontal="center"/>
    </xf>
    <xf numFmtId="3" fontId="0" fillId="0" borderId="21" xfId="0" applyNumberFormat="1" applyBorder="1"/>
    <xf numFmtId="0" fontId="2" fillId="2" borderId="21" xfId="0" applyFont="1" applyFill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3" fillId="0" borderId="0" xfId="0" applyFont="1" applyAlignment="1">
      <alignment horizontal="distributed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移出貨物構成比</a:t>
            </a:r>
          </a:p>
        </c:rich>
      </c:tx>
      <c:layout>
        <c:manualLayout>
          <c:xMode val="edge"/>
          <c:yMode val="edge"/>
          <c:x val="0.31756756756756765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24324324324342E-2"/>
          <c:y val="0.11784550533165422"/>
          <c:w val="0.87162162162162171"/>
          <c:h val="0.8686897250161940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9F-487D-9E89-C378798074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F-487D-9E89-C378798074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F-487D-9E89-C378798074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F-487D-9E89-C378798074AF}"/>
              </c:ext>
            </c:extLst>
          </c:dPt>
          <c:dLbls>
            <c:dLbl>
              <c:idx val="0"/>
              <c:layout>
                <c:manualLayout>
                  <c:x val="1.5459073848678154E-2"/>
                  <c:y val="-5.4140960166375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4827659661498"/>
                      <c:h val="0.126662015514485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216-4FDB-847A-AD5C2ACB628E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その他の石油</c:v>
                </c:pt>
                <c:pt idx="1">
                  <c:v>重油</c:v>
                </c:pt>
                <c:pt idx="2">
                  <c:v>揮発油</c:v>
                </c:pt>
                <c:pt idx="3">
                  <c:v>化学薬品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26.125471573129676</c:v>
                </c:pt>
                <c:pt idx="1">
                  <c:v>14.832333149804155</c:v>
                </c:pt>
                <c:pt idx="2">
                  <c:v>14.21333876116978</c:v>
                </c:pt>
                <c:pt idx="3">
                  <c:v>9.0717146463721399</c:v>
                </c:pt>
                <c:pt idx="4">
                  <c:v>35.757141869524247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F-487D-9E89-C378798074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移入貨物構成比</a:t>
            </a:r>
          </a:p>
        </c:rich>
      </c:tx>
      <c:layout>
        <c:manualLayout>
          <c:xMode val="edge"/>
          <c:yMode val="edge"/>
          <c:x val="0.31986637161449016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40288760945263E-2"/>
          <c:y val="0.11447849089360693"/>
          <c:w val="0.8653227105781468"/>
          <c:h val="0.86532271057814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55-4B64-BDD5-1A07F0624D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55-4B64-BDD5-1A07F0624D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55-4B64-BDD5-1A07F0624D0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55-4B64-BDD5-1A07F0624D0C}"/>
              </c:ext>
            </c:extLst>
          </c:dPt>
          <c:dLbls>
            <c:dLbl>
              <c:idx val="1"/>
              <c:layout>
                <c:manualLayout>
                  <c:x val="2.9675115896515628E-2"/>
                  <c:y val="1.8009107557492073E-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13019041922136"/>
                      <c:h val="0.11984700902940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55-4B64-BDD5-1A07F0624D0C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Sheet1!$C$50:$C$54</c:f>
              <c:strCache>
                <c:ptCount val="5"/>
                <c:pt idx="0">
                  <c:v>鋼材</c:v>
                </c:pt>
                <c:pt idx="1">
                  <c:v>完成自動車</c:v>
                </c:pt>
                <c:pt idx="2">
                  <c:v>砂利・砂</c:v>
                </c:pt>
                <c:pt idx="3">
                  <c:v>その他の石油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18.190838316906365</c:v>
                </c:pt>
                <c:pt idx="1">
                  <c:v>15.075803811690294</c:v>
                </c:pt>
                <c:pt idx="2">
                  <c:v>11.559891385188914</c:v>
                </c:pt>
                <c:pt idx="3">
                  <c:v>9.7957346031041492</c:v>
                </c:pt>
                <c:pt idx="4">
                  <c:v>45.377731883110279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5-4B64-BDD5-1A07F0624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19050</xdr:rowOff>
    </xdr:from>
    <xdr:to>
      <xdr:col>5</xdr:col>
      <xdr:colOff>571500</xdr:colOff>
      <xdr:row>34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18</xdr:row>
      <xdr:rowOff>19050</xdr:rowOff>
    </xdr:from>
    <xdr:to>
      <xdr:col>8</xdr:col>
      <xdr:colOff>857250</xdr:colOff>
      <xdr:row>34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870439</xdr:colOff>
      <xdr:row>26</xdr:row>
      <xdr:rowOff>50954</xdr:rowOff>
    </xdr:from>
    <xdr:ext cx="838800" cy="175048"/>
    <xdr:sp macro="" textlink="Sheet2!B1">
      <xdr:nvSpPr>
        <xdr:cNvPr id="4" name="正方形/長方形 3">
          <a:extLst>
            <a:ext uri="{FF2B5EF4-FFF2-40B4-BE49-F238E27FC236}">
              <a16:creationId xmlns:a16="http://schemas.microsoft.com/office/drawing/2014/main" id="{3129FE4C-0050-4BBD-98C2-4F767C7F9E92}"/>
            </a:ext>
          </a:extLst>
        </xdr:cNvPr>
        <xdr:cNvSpPr/>
      </xdr:nvSpPr>
      <xdr:spPr bwMode="auto">
        <a:xfrm>
          <a:off x="1310054" y="447641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B9F9DF09-A911-46F2-B9FF-DEC2AA589F29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oneCellAnchor>
    <xdr:from>
      <xdr:col>6</xdr:col>
      <xdr:colOff>807427</xdr:colOff>
      <xdr:row>26</xdr:row>
      <xdr:rowOff>61212</xdr:rowOff>
    </xdr:from>
    <xdr:ext cx="838800" cy="175048"/>
    <xdr:sp macro="" textlink="Sheet2!B1">
      <xdr:nvSpPr>
        <xdr:cNvPr id="5" name="正方形/長方形 4">
          <a:extLst>
            <a:ext uri="{FF2B5EF4-FFF2-40B4-BE49-F238E27FC236}">
              <a16:creationId xmlns:a16="http://schemas.microsoft.com/office/drawing/2014/main" id="{1C7B61B8-208F-4F82-8A9F-141E5E7D8ECE}"/>
            </a:ext>
          </a:extLst>
        </xdr:cNvPr>
        <xdr:cNvSpPr/>
      </xdr:nvSpPr>
      <xdr:spPr bwMode="auto">
        <a:xfrm>
          <a:off x="4177812" y="4486674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B7DE82D-D7D1-4A3E-A532-5641ACB37B04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679939</xdr:colOff>
      <xdr:row>27</xdr:row>
      <xdr:rowOff>8793</xdr:rowOff>
    </xdr:from>
    <xdr:to>
      <xdr:col>4</xdr:col>
      <xdr:colOff>899014</xdr:colOff>
      <xdr:row>28</xdr:row>
      <xdr:rowOff>72537</xdr:rowOff>
    </xdr:to>
    <xdr:sp macro="" textlink="Sheet2!C3">
      <xdr:nvSpPr>
        <xdr:cNvPr id="7" name="正方形/長方形 6">
          <a:extLst>
            <a:ext uri="{FF2B5EF4-FFF2-40B4-BE49-F238E27FC236}">
              <a16:creationId xmlns:a16="http://schemas.microsoft.com/office/drawing/2014/main" id="{87E1B8B2-FB97-40A4-A375-57B3807DB57D}"/>
            </a:ext>
          </a:extLst>
        </xdr:cNvPr>
        <xdr:cNvSpPr/>
      </xdr:nvSpPr>
      <xdr:spPr bwMode="auto">
        <a:xfrm>
          <a:off x="1119554" y="4602774"/>
          <a:ext cx="1296133" cy="23226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3E96893-D686-4B16-BBC7-2035E508F0C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29,045,336トン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619125</xdr:colOff>
      <xdr:row>27</xdr:row>
      <xdr:rowOff>28575</xdr:rowOff>
    </xdr:from>
    <xdr:to>
      <xdr:col>8</xdr:col>
      <xdr:colOff>66675</xdr:colOff>
      <xdr:row>28</xdr:row>
      <xdr:rowOff>95250</xdr:rowOff>
    </xdr:to>
    <xdr:sp macro="" textlink="Sheet2!C4">
      <xdr:nvSpPr>
        <xdr:cNvPr id="8" name="正方形/長方形 7">
          <a:extLst>
            <a:ext uri="{FF2B5EF4-FFF2-40B4-BE49-F238E27FC236}">
              <a16:creationId xmlns:a16="http://schemas.microsoft.com/office/drawing/2014/main" id="{15FECF03-EC35-4955-A182-D3ACEE3730BF}"/>
            </a:ext>
          </a:extLst>
        </xdr:cNvPr>
        <xdr:cNvSpPr/>
      </xdr:nvSpPr>
      <xdr:spPr bwMode="auto">
        <a:xfrm>
          <a:off x="39814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7648D74C-AC7D-44DB-8D03-CCF66773802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24,223,584トン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="130" zoomScaleNormal="130" workbookViewId="0">
      <selection activeCell="A3" sqref="A3:I7"/>
    </sheetView>
  </sheetViews>
  <sheetFormatPr defaultColWidth="9" defaultRowHeight="13.5" x14ac:dyDescent="0.15"/>
  <cols>
    <col min="1" max="1" width="4.125" style="4" customWidth="1"/>
    <col min="2" max="2" width="1.625" style="4" customWidth="1"/>
    <col min="3" max="3" width="12.625" style="4" customWidth="1"/>
    <col min="4" max="4" width="1.5" style="4" customWidth="1"/>
    <col min="5" max="5" width="13.625" style="4" customWidth="1"/>
    <col min="6" max="6" width="10.625" style="4" customWidth="1"/>
    <col min="7" max="7" width="13.625" style="4" customWidth="1"/>
    <col min="8" max="8" width="10.625" style="4" customWidth="1"/>
    <col min="9" max="9" width="13.625" style="4" customWidth="1"/>
    <col min="10" max="16384" width="9" style="4"/>
  </cols>
  <sheetData>
    <row r="1" spans="1:9" x14ac:dyDescent="0.15">
      <c r="A1" s="4" t="s">
        <v>26</v>
      </c>
    </row>
    <row r="3" spans="1:9" x14ac:dyDescent="0.15">
      <c r="A3" s="40" t="s">
        <v>29</v>
      </c>
      <c r="B3" s="41"/>
      <c r="C3" s="41"/>
      <c r="D3" s="41"/>
      <c r="E3" s="41"/>
      <c r="F3" s="41"/>
      <c r="G3" s="41"/>
      <c r="H3" s="41"/>
      <c r="I3" s="41"/>
    </row>
    <row r="4" spans="1:9" x14ac:dyDescent="0.15">
      <c r="A4" s="41"/>
      <c r="B4" s="41"/>
      <c r="C4" s="41"/>
      <c r="D4" s="41"/>
      <c r="E4" s="41"/>
      <c r="F4" s="41"/>
      <c r="G4" s="41"/>
      <c r="H4" s="41"/>
      <c r="I4" s="41"/>
    </row>
    <row r="5" spans="1:9" x14ac:dyDescent="0.15">
      <c r="A5" s="41"/>
      <c r="B5" s="41"/>
      <c r="C5" s="41"/>
      <c r="D5" s="41"/>
      <c r="E5" s="41"/>
      <c r="F5" s="41"/>
      <c r="G5" s="41"/>
      <c r="H5" s="41"/>
      <c r="I5" s="41"/>
    </row>
    <row r="6" spans="1:9" x14ac:dyDescent="0.15">
      <c r="A6" s="41"/>
      <c r="B6" s="41"/>
      <c r="C6" s="41"/>
      <c r="D6" s="41"/>
      <c r="E6" s="41"/>
      <c r="F6" s="41"/>
      <c r="G6" s="41"/>
      <c r="H6" s="41"/>
      <c r="I6" s="41"/>
    </row>
    <row r="7" spans="1:9" x14ac:dyDescent="0.15">
      <c r="A7" s="41"/>
      <c r="B7" s="41"/>
      <c r="C7" s="41"/>
      <c r="D7" s="41"/>
      <c r="E7" s="41"/>
      <c r="F7" s="41"/>
      <c r="G7" s="41"/>
      <c r="H7" s="41"/>
      <c r="I7" s="41"/>
    </row>
    <row r="9" spans="1:9" ht="14.25" x14ac:dyDescent="0.15">
      <c r="E9" s="39" t="s">
        <v>8</v>
      </c>
      <c r="F9" s="39"/>
      <c r="G9" s="39"/>
    </row>
    <row r="10" spans="1:9" ht="14.25" thickBot="1" x14ac:dyDescent="0.2">
      <c r="H10" s="4" t="s">
        <v>6</v>
      </c>
    </row>
    <row r="11" spans="1:9" x14ac:dyDescent="0.15">
      <c r="A11" s="11"/>
      <c r="B11" s="12"/>
      <c r="C11" s="13" t="s">
        <v>0</v>
      </c>
      <c r="D11" s="14"/>
      <c r="E11" s="15" t="s">
        <v>14</v>
      </c>
      <c r="F11" s="16" t="s">
        <v>1</v>
      </c>
      <c r="G11" s="16" t="s">
        <v>16</v>
      </c>
      <c r="H11" s="16" t="s">
        <v>2</v>
      </c>
      <c r="I11" s="17" t="s">
        <v>3</v>
      </c>
    </row>
    <row r="12" spans="1:9" x14ac:dyDescent="0.15">
      <c r="A12" s="18"/>
      <c r="B12" s="1"/>
      <c r="C12" s="8" t="s">
        <v>18</v>
      </c>
      <c r="D12" s="2"/>
      <c r="E12" s="23">
        <v>29045336</v>
      </c>
      <c r="F12" s="29">
        <v>100</v>
      </c>
      <c r="G12" s="25">
        <v>30092849</v>
      </c>
      <c r="H12" s="29">
        <f t="shared" ref="H12:H17" si="0">(E12-G12)/G12*100</f>
        <v>-3.4809366172009839</v>
      </c>
      <c r="I12" s="27">
        <f t="shared" ref="I12:I17" si="1">E12-G12</f>
        <v>-1047513</v>
      </c>
    </row>
    <row r="13" spans="1:9" x14ac:dyDescent="0.15">
      <c r="A13" s="19" t="s">
        <v>4</v>
      </c>
      <c r="B13" s="5"/>
      <c r="C13" s="36" t="s">
        <v>19</v>
      </c>
      <c r="D13" s="3"/>
      <c r="E13" s="23">
        <v>7588231</v>
      </c>
      <c r="F13" s="29">
        <f>E13/E12*100</f>
        <v>26.125471573129676</v>
      </c>
      <c r="G13" s="25">
        <v>7094882</v>
      </c>
      <c r="H13" s="29">
        <f t="shared" si="0"/>
        <v>6.9535899258084912</v>
      </c>
      <c r="I13" s="27">
        <f t="shared" si="1"/>
        <v>493349</v>
      </c>
    </row>
    <row r="14" spans="1:9" x14ac:dyDescent="0.15">
      <c r="A14" s="19"/>
      <c r="B14" s="6"/>
      <c r="C14" s="10" t="s">
        <v>20</v>
      </c>
      <c r="D14" s="7"/>
      <c r="E14" s="23">
        <v>4308101</v>
      </c>
      <c r="F14" s="29">
        <f>E14/E12*100</f>
        <v>14.832333149804155</v>
      </c>
      <c r="G14" s="25">
        <v>4641520</v>
      </c>
      <c r="H14" s="29">
        <f t="shared" si="0"/>
        <v>-7.1834011272169453</v>
      </c>
      <c r="I14" s="27">
        <f t="shared" si="1"/>
        <v>-333419</v>
      </c>
    </row>
    <row r="15" spans="1:9" x14ac:dyDescent="0.15">
      <c r="A15" s="19"/>
      <c r="B15" s="5"/>
      <c r="C15" s="9" t="s">
        <v>21</v>
      </c>
      <c r="D15" s="3"/>
      <c r="E15" s="23">
        <v>4128312</v>
      </c>
      <c r="F15" s="29">
        <f>E15/E12*100</f>
        <v>14.21333876116978</v>
      </c>
      <c r="G15" s="25">
        <v>4241337</v>
      </c>
      <c r="H15" s="29">
        <f t="shared" si="0"/>
        <v>-2.6648436566111111</v>
      </c>
      <c r="I15" s="27">
        <f t="shared" si="1"/>
        <v>-113025</v>
      </c>
    </row>
    <row r="16" spans="1:9" x14ac:dyDescent="0.15">
      <c r="A16" s="19" t="s">
        <v>5</v>
      </c>
      <c r="B16" s="6"/>
      <c r="C16" s="10" t="s">
        <v>22</v>
      </c>
      <c r="D16" s="7"/>
      <c r="E16" s="23">
        <v>2634910</v>
      </c>
      <c r="F16" s="29">
        <f>E16/E12*100</f>
        <v>9.0717146463721399</v>
      </c>
      <c r="G16" s="25">
        <v>3309218</v>
      </c>
      <c r="H16" s="29">
        <f t="shared" si="0"/>
        <v>-20.376656962460618</v>
      </c>
      <c r="I16" s="27">
        <f t="shared" si="1"/>
        <v>-674308</v>
      </c>
    </row>
    <row r="17" spans="1:9" ht="14.25" thickBot="1" x14ac:dyDescent="0.2">
      <c r="A17" s="20"/>
      <c r="B17" s="21"/>
      <c r="C17" s="37" t="s">
        <v>10</v>
      </c>
      <c r="D17" s="22"/>
      <c r="E17" s="24">
        <f>E12-(E13+E14+E15+E16)</f>
        <v>10385782</v>
      </c>
      <c r="F17" s="30">
        <f>E17/E12*100</f>
        <v>35.757141869524247</v>
      </c>
      <c r="G17" s="26">
        <f>G12-(G13+G14+G15+G16)</f>
        <v>10805892</v>
      </c>
      <c r="H17" s="30">
        <f t="shared" si="0"/>
        <v>-3.8877864039359271</v>
      </c>
      <c r="I17" s="28">
        <f t="shared" si="1"/>
        <v>-420110</v>
      </c>
    </row>
    <row r="37" spans="1:9" x14ac:dyDescent="0.15">
      <c r="A37" s="4" t="s">
        <v>27</v>
      </c>
    </row>
    <row r="39" spans="1:9" x14ac:dyDescent="0.15">
      <c r="A39" s="40" t="s">
        <v>28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15">
      <c r="A40" s="41"/>
      <c r="B40" s="41"/>
      <c r="C40" s="41"/>
      <c r="D40" s="41"/>
      <c r="E40" s="41"/>
      <c r="F40" s="41"/>
      <c r="G40" s="41"/>
      <c r="H40" s="41"/>
      <c r="I40" s="41"/>
    </row>
    <row r="41" spans="1:9" x14ac:dyDescent="0.15">
      <c r="A41" s="41"/>
      <c r="B41" s="41"/>
      <c r="C41" s="41"/>
      <c r="D41" s="41"/>
      <c r="E41" s="41"/>
      <c r="F41" s="41"/>
      <c r="G41" s="41"/>
      <c r="H41" s="41"/>
      <c r="I41" s="41"/>
    </row>
    <row r="42" spans="1:9" x14ac:dyDescent="0.15">
      <c r="A42" s="41"/>
      <c r="B42" s="41"/>
      <c r="C42" s="41"/>
      <c r="D42" s="41"/>
      <c r="E42" s="41"/>
      <c r="F42" s="41"/>
      <c r="G42" s="41"/>
      <c r="H42" s="41"/>
      <c r="I42" s="41"/>
    </row>
    <row r="43" spans="1:9" x14ac:dyDescent="0.15">
      <c r="A43" s="41"/>
      <c r="B43" s="41"/>
      <c r="C43" s="41"/>
      <c r="D43" s="41"/>
      <c r="E43" s="41"/>
      <c r="F43" s="41"/>
      <c r="G43" s="41"/>
      <c r="H43" s="41"/>
      <c r="I43" s="41"/>
    </row>
    <row r="44" spans="1:9" x14ac:dyDescent="0.15">
      <c r="A44" s="41"/>
      <c r="B44" s="41"/>
      <c r="C44" s="41"/>
      <c r="D44" s="41"/>
      <c r="E44" s="41"/>
      <c r="F44" s="41"/>
      <c r="G44" s="41"/>
      <c r="H44" s="41"/>
      <c r="I44" s="41"/>
    </row>
    <row r="46" spans="1:9" ht="14.25" customHeight="1" x14ac:dyDescent="0.15">
      <c r="E46" s="39" t="s">
        <v>9</v>
      </c>
      <c r="F46" s="39"/>
      <c r="G46" s="39"/>
    </row>
    <row r="47" spans="1:9" ht="14.25" thickBot="1" x14ac:dyDescent="0.2">
      <c r="H47" s="4" t="s">
        <v>6</v>
      </c>
    </row>
    <row r="48" spans="1:9" x14ac:dyDescent="0.15">
      <c r="A48" s="11"/>
      <c r="B48" s="12"/>
      <c r="C48" s="13" t="s">
        <v>0</v>
      </c>
      <c r="D48" s="14"/>
      <c r="E48" s="15" t="s">
        <v>14</v>
      </c>
      <c r="F48" s="16" t="s">
        <v>1</v>
      </c>
      <c r="G48" s="16" t="s">
        <v>16</v>
      </c>
      <c r="H48" s="16" t="s">
        <v>2</v>
      </c>
      <c r="I48" s="17" t="s">
        <v>3</v>
      </c>
    </row>
    <row r="49" spans="1:9" x14ac:dyDescent="0.15">
      <c r="A49" s="18"/>
      <c r="B49" s="1"/>
      <c r="C49" s="8" t="s">
        <v>17</v>
      </c>
      <c r="D49" s="2"/>
      <c r="E49" s="23">
        <v>24223584</v>
      </c>
      <c r="F49" s="29">
        <v>100</v>
      </c>
      <c r="G49" s="25">
        <v>24769064</v>
      </c>
      <c r="H49" s="29">
        <f t="shared" ref="H49:H54" si="2">(E49-G49)/G49*100</f>
        <v>-2.2022632748657762</v>
      </c>
      <c r="I49" s="27">
        <f t="shared" ref="I49:I54" si="3">E49-G49</f>
        <v>-545480</v>
      </c>
    </row>
    <row r="50" spans="1:9" x14ac:dyDescent="0.15">
      <c r="A50" s="19" t="s">
        <v>4</v>
      </c>
      <c r="B50" s="5"/>
      <c r="C50" s="9" t="s">
        <v>23</v>
      </c>
      <c r="D50" s="3"/>
      <c r="E50" s="23">
        <v>4406473</v>
      </c>
      <c r="F50" s="29">
        <f>E50/E49*100</f>
        <v>18.190838316906365</v>
      </c>
      <c r="G50" s="25">
        <v>4724130</v>
      </c>
      <c r="H50" s="29">
        <f t="shared" si="2"/>
        <v>-6.7241375660703664</v>
      </c>
      <c r="I50" s="27">
        <f t="shared" si="3"/>
        <v>-317657</v>
      </c>
    </row>
    <row r="51" spans="1:9" x14ac:dyDescent="0.15">
      <c r="A51" s="19"/>
      <c r="B51" s="6"/>
      <c r="C51" s="10" t="s">
        <v>24</v>
      </c>
      <c r="D51" s="7"/>
      <c r="E51" s="23">
        <v>3651900</v>
      </c>
      <c r="F51" s="29">
        <f>E51/E49*100</f>
        <v>15.075803811690294</v>
      </c>
      <c r="G51" s="25">
        <v>3304757</v>
      </c>
      <c r="H51" s="29">
        <f t="shared" si="2"/>
        <v>10.504342679355849</v>
      </c>
      <c r="I51" s="27">
        <f t="shared" si="3"/>
        <v>347143</v>
      </c>
    </row>
    <row r="52" spans="1:9" x14ac:dyDescent="0.15">
      <c r="A52" s="19"/>
      <c r="B52" s="5"/>
      <c r="C52" s="9" t="s">
        <v>25</v>
      </c>
      <c r="D52" s="3"/>
      <c r="E52" s="23">
        <v>2800220</v>
      </c>
      <c r="F52" s="29">
        <f>E52/E49*100</f>
        <v>11.559891385188914</v>
      </c>
      <c r="G52" s="25">
        <v>2936611</v>
      </c>
      <c r="H52" s="29">
        <f t="shared" si="2"/>
        <v>-4.6445034769671576</v>
      </c>
      <c r="I52" s="27">
        <f t="shared" si="3"/>
        <v>-136391</v>
      </c>
    </row>
    <row r="53" spans="1:9" ht="13.5" customHeight="1" x14ac:dyDescent="0.15">
      <c r="A53" s="19" t="s">
        <v>7</v>
      </c>
      <c r="B53" s="6"/>
      <c r="C53" s="10" t="s">
        <v>19</v>
      </c>
      <c r="D53" s="7"/>
      <c r="E53" s="23">
        <v>2372878</v>
      </c>
      <c r="F53" s="29">
        <f>E53/E49*100</f>
        <v>9.7957346031041492</v>
      </c>
      <c r="G53" s="25">
        <v>2173928</v>
      </c>
      <c r="H53" s="29">
        <f t="shared" si="2"/>
        <v>9.1516370367371866</v>
      </c>
      <c r="I53" s="27">
        <f t="shared" si="3"/>
        <v>198950</v>
      </c>
    </row>
    <row r="54" spans="1:9" ht="14.25" thickBot="1" x14ac:dyDescent="0.2">
      <c r="A54" s="20"/>
      <c r="B54" s="21"/>
      <c r="C54" s="38" t="s">
        <v>10</v>
      </c>
      <c r="D54" s="22"/>
      <c r="E54" s="24">
        <f>E49-(E50+E51+E52+E53)</f>
        <v>10992113</v>
      </c>
      <c r="F54" s="30">
        <f>E54/E49*100</f>
        <v>45.377731883110279</v>
      </c>
      <c r="G54" s="26">
        <f>G49-(G50+G51+G52+G53)</f>
        <v>11629638</v>
      </c>
      <c r="H54" s="30">
        <f t="shared" si="2"/>
        <v>-5.4818989206714779</v>
      </c>
      <c r="I54" s="28">
        <f t="shared" si="3"/>
        <v>-637525</v>
      </c>
    </row>
  </sheetData>
  <mergeCells count="4">
    <mergeCell ref="E9:G9"/>
    <mergeCell ref="E46:G46"/>
    <mergeCell ref="A3:I7"/>
    <mergeCell ref="A39:I4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K17" sqref="K17"/>
    </sheetView>
  </sheetViews>
  <sheetFormatPr defaultRowHeight="13.5" x14ac:dyDescent="0.15"/>
  <cols>
    <col min="1" max="2" width="10.25" bestFit="1" customWidth="1"/>
    <col min="3" max="3" width="16.125" bestFit="1" customWidth="1"/>
  </cols>
  <sheetData>
    <row r="1" spans="1:3" x14ac:dyDescent="0.15">
      <c r="A1" s="31" t="s">
        <v>11</v>
      </c>
      <c r="B1" s="32" t="s">
        <v>15</v>
      </c>
      <c r="C1" s="33"/>
    </row>
    <row r="2" spans="1:3" x14ac:dyDescent="0.15">
      <c r="C2" s="33"/>
    </row>
    <row r="3" spans="1:3" x14ac:dyDescent="0.15">
      <c r="A3" s="31" t="s">
        <v>12</v>
      </c>
      <c r="B3" s="34">
        <f>Sheet1!E12</f>
        <v>29045336</v>
      </c>
      <c r="C3" s="35" t="str">
        <f>TEXT(B3,"###,###") &amp; "トン"</f>
        <v>29,045,336トン</v>
      </c>
    </row>
    <row r="4" spans="1:3" x14ac:dyDescent="0.15">
      <c r="A4" s="31" t="s">
        <v>13</v>
      </c>
      <c r="B4" s="34">
        <f>Sheet1!E49</f>
        <v>24223584</v>
      </c>
      <c r="C4" s="35" t="str">
        <f>TEXT(B4,"###,###") &amp; "トン"</f>
        <v>24,223,584トン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2024-07-31T01:35:24Z</cp:lastPrinted>
  <dcterms:created xsi:type="dcterms:W3CDTF">2000-09-01T05:16:43Z</dcterms:created>
  <dcterms:modified xsi:type="dcterms:W3CDTF">2024-07-31T01:35:30Z</dcterms:modified>
</cp:coreProperties>
</file>