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<sst xmlns="http://schemas.openxmlformats.org/spreadsheetml/2006/main" count="25" uniqueCount="16">
  <si>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</si>
  <si>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</si>
  <si>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</si>
  <si>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</si>
  <si>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</si>
  <si>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</si>
  <si>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</si>
  <si>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</si>
  <si>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</si>
  <si>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</si>
  <si>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</si>
  <si>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令和２年</t>
  </si>
  <si>
    <t>令和２年</t>
  </si>
  <si>
    <t>４　施設利用の概要</t>
  </si>
  <si>
    <t>令和元年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</si>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</sst>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123825</xdr:rowOff>
    </xdr:from>
    <xdr:to>
      <xdr:col>8</xdr:col>
      <xdr:colOff>552450</xdr:colOff>
      <xdr:row>14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314325"/>
          <a:ext cx="582930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10,339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20,018,562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2,085,783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35,435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110,837,870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3,167,891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％の減少であった。</a:t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8</xdr:col>
      <xdr:colOff>657225</xdr:colOff>
      <xdr:row>35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5514975"/>
          <a:ext cx="59436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10,931,208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123,077,629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K40" sqref="K40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6" t="s">
        <v>13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7</v>
      </c>
    </row>
    <row r="19" spans="1:9" ht="24.75" customHeight="1">
      <c r="A19" s="37"/>
      <c r="B19" s="38"/>
      <c r="C19" s="38"/>
      <c r="D19" s="29" t="s">
        <v>5</v>
      </c>
      <c r="E19" s="30"/>
      <c r="F19" s="29" t="s">
        <v>6</v>
      </c>
      <c r="G19" s="30"/>
      <c r="H19" s="29" t="s">
        <v>10</v>
      </c>
      <c r="I19" s="36"/>
    </row>
    <row r="20" spans="1:9" ht="24.75" customHeight="1">
      <c r="A20" s="39"/>
      <c r="B20" s="40"/>
      <c r="C20" s="41"/>
      <c r="D20" s="14" t="s">
        <v>2</v>
      </c>
      <c r="E20" s="15" t="s">
        <v>3</v>
      </c>
      <c r="F20" s="15" t="s">
        <v>2</v>
      </c>
      <c r="G20" s="15" t="s">
        <v>3</v>
      </c>
      <c r="H20" s="15" t="s">
        <v>2</v>
      </c>
      <c r="I20" s="16" t="s">
        <v>3</v>
      </c>
    </row>
    <row r="21" spans="1:9" ht="24.75" customHeight="1">
      <c r="A21" s="7"/>
      <c r="B21" s="12" t="s">
        <v>12</v>
      </c>
      <c r="C21" s="2"/>
      <c r="D21" s="4">
        <v>10339</v>
      </c>
      <c r="E21" s="5">
        <v>20018562</v>
      </c>
      <c r="F21" s="5">
        <v>35435</v>
      </c>
      <c r="G21" s="5">
        <v>110837870</v>
      </c>
      <c r="H21" s="22">
        <f>ROUND(D21/(D21+F21)*100,1)</f>
        <v>22.6</v>
      </c>
      <c r="I21" s="23">
        <f>E21/(E21+G21)*100</f>
        <v>15.298110833405577</v>
      </c>
    </row>
    <row r="22" spans="1:9" ht="21" customHeight="1">
      <c r="A22" s="6"/>
      <c r="B22" s="27" t="s">
        <v>14</v>
      </c>
      <c r="C22" s="3"/>
      <c r="D22" s="4">
        <v>11009</v>
      </c>
      <c r="E22" s="5">
        <v>22104345</v>
      </c>
      <c r="F22" s="5">
        <v>36004</v>
      </c>
      <c r="G22" s="5">
        <v>114005761</v>
      </c>
      <c r="H22" s="22">
        <f>ROUND(D22/(D22+F22)*100,1)</f>
        <v>23.4</v>
      </c>
      <c r="I22" s="23">
        <f>E22/(E22+G22)*100</f>
        <v>16.240046863235857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-670</v>
      </c>
      <c r="E23" s="4">
        <f t="shared" si="0"/>
        <v>-2085783</v>
      </c>
      <c r="F23" s="4">
        <f t="shared" si="0"/>
        <v>-569</v>
      </c>
      <c r="G23" s="4">
        <f t="shared" si="0"/>
        <v>-3167891</v>
      </c>
      <c r="H23" s="25">
        <f t="shared" si="0"/>
        <v>-0.7999999999999972</v>
      </c>
      <c r="I23" s="24">
        <f t="shared" si="0"/>
        <v>-0.9419360298302806</v>
      </c>
    </row>
    <row r="24" spans="1:9" ht="24.75" customHeight="1" thickBot="1">
      <c r="A24" s="8"/>
      <c r="B24" s="13" t="s">
        <v>1</v>
      </c>
      <c r="C24" s="9"/>
      <c r="D24" s="21">
        <f>(D21-D22)/D22*100</f>
        <v>-6.08592969388682</v>
      </c>
      <c r="E24" s="21">
        <f>(E21-E22)/E22*100</f>
        <v>-9.436076934195517</v>
      </c>
      <c r="F24" s="21">
        <f>(F21-F22)/F22*100</f>
        <v>-1.5803799577824689</v>
      </c>
      <c r="G24" s="21">
        <f>(G21-G22)/G22*100</f>
        <v>-2.7787113319650576</v>
      </c>
      <c r="H24" s="10"/>
      <c r="I24" s="11"/>
    </row>
    <row r="39" spans="4:8" ht="14.25" customHeight="1">
      <c r="D39" s="31" t="s">
        <v>8</v>
      </c>
      <c r="E39" s="31"/>
      <c r="F39" s="31"/>
      <c r="G39" s="31"/>
      <c r="H39" s="20"/>
    </row>
    <row r="41" ht="14.25" thickBot="1">
      <c r="G41" s="1" t="s">
        <v>9</v>
      </c>
    </row>
    <row r="42" spans="1:9" ht="24.75" customHeight="1">
      <c r="A42" s="17"/>
      <c r="B42" s="18"/>
      <c r="C42" s="19"/>
      <c r="D42" s="29" t="s">
        <v>5</v>
      </c>
      <c r="E42" s="30"/>
      <c r="F42" s="29" t="s">
        <v>6</v>
      </c>
      <c r="G42" s="30"/>
      <c r="H42" s="29" t="s">
        <v>10</v>
      </c>
      <c r="I42" s="36"/>
    </row>
    <row r="43" spans="1:9" ht="24.75" customHeight="1">
      <c r="A43" s="7"/>
      <c r="B43" s="12" t="s">
        <v>11</v>
      </c>
      <c r="C43" s="2"/>
      <c r="D43" s="32">
        <v>10931208</v>
      </c>
      <c r="E43" s="33"/>
      <c r="F43" s="32">
        <v>123077629</v>
      </c>
      <c r="G43" s="33"/>
      <c r="H43" s="46">
        <f>ROUND(D43/(D43+F43)*100,1)</f>
        <v>8.2</v>
      </c>
      <c r="I43" s="47"/>
    </row>
    <row r="44" spans="1:9" ht="21" customHeight="1">
      <c r="A44" s="6"/>
      <c r="B44" s="27" t="s">
        <v>15</v>
      </c>
      <c r="C44" s="3"/>
      <c r="D44" s="32">
        <v>11961971</v>
      </c>
      <c r="E44" s="33"/>
      <c r="F44" s="32">
        <v>128049244</v>
      </c>
      <c r="G44" s="33"/>
      <c r="H44" s="46">
        <f>ROUND(D44/(D44+F44)*100,1)</f>
        <v>8.5</v>
      </c>
      <c r="I44" s="47"/>
    </row>
    <row r="45" spans="1:9" ht="24.75" customHeight="1">
      <c r="A45" s="7"/>
      <c r="B45" s="12" t="s">
        <v>0</v>
      </c>
      <c r="C45" s="2"/>
      <c r="D45" s="32">
        <f>D43-D44</f>
        <v>-1030763</v>
      </c>
      <c r="E45" s="33"/>
      <c r="F45" s="32">
        <f>F43-F44</f>
        <v>-4971615</v>
      </c>
      <c r="G45" s="33"/>
      <c r="H45" s="42">
        <f>H43-H44</f>
        <v>-0.3000000000000007</v>
      </c>
      <c r="I45" s="43"/>
    </row>
    <row r="46" spans="1:9" ht="24.75" customHeight="1" thickBot="1">
      <c r="A46" s="8"/>
      <c r="B46" s="13" t="s">
        <v>1</v>
      </c>
      <c r="C46" s="9"/>
      <c r="D46" s="34">
        <f>(D43-D44)/D44*100</f>
        <v>-8.616999656661934</v>
      </c>
      <c r="E46" s="35"/>
      <c r="F46" s="34">
        <f>(F43-F44)/F44*100</f>
        <v>-3.882580517226638</v>
      </c>
      <c r="G46" s="35"/>
      <c r="H46" s="44"/>
      <c r="I46" s="45"/>
    </row>
  </sheetData>
  <sheetProtection/>
  <mergeCells count="21"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  <mergeCell ref="D16:G16"/>
    <mergeCell ref="D19:E19"/>
    <mergeCell ref="F19:G19"/>
    <mergeCell ref="D42:E42"/>
    <mergeCell ref="F42:G42"/>
    <mergeCell ref="D39:G39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2021-09-09T02:34:13Z</cp:lastPrinted>
  <dcterms:created xsi:type="dcterms:W3CDTF">2000-08-31T01:34:43Z</dcterms:created>
  <dcterms:modified xsi:type="dcterms:W3CDTF">2021-09-24T00:52:54Z</dcterms:modified>
  <cp:category/>
  <cp:version/>
  <cp:contentType/>
  <cp:contentStatus/>
</cp:coreProperties>
</file>