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<sst xmlns="http://schemas.openxmlformats.org/spreadsheetml/2006/main" count="32" uniqueCount="22">
  <si>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</si>
  <si>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</si>
  <si>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</si>
  <si>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</si>
  <si>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</si>
  <si>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</si>
  <si>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</si>
  <si>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</si>
  <si>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</si>
  <si>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</si>
  <si>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</si>
  <si>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</si>
  <si>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</si>
  <si>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２４年</t>
  </si>
  <si>
    <t>２３年</t>
  </si>
  <si>
    <t>合計</t>
  </si>
  <si>
    <t>染料･塗料･合成樹脂･その他化学工業品</t>
  </si>
  <si>
    <t>化学薬品</t>
  </si>
  <si>
    <t>輸送用容器</t>
  </si>
  <si>
    <t>再利用資材</t>
  </si>
  <si>
    <t>石材</t>
  </si>
  <si>
    <t>木製品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</si>
</sst>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0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Sheet1!$C$44:$C$48</c:f>
              <c:strCache/>
            </c:strRef>
          </c:cat>
          <c:val>
            <c:numRef>
              <c:f>Sheet1!$F$44:$F$48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47625</xdr:rowOff>
    </xdr:from>
    <xdr:to>
      <xdr:col>4</xdr:col>
      <xdr:colOff>752475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0" y="3400425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17</xdr:row>
      <xdr:rowOff>57150</xdr:rowOff>
    </xdr:from>
    <xdr:to>
      <xdr:col>8</xdr:col>
      <xdr:colOff>771525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3267075" y="3409950"/>
        <a:ext cx="32670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9">
      <selection activeCell="K24" sqref="K24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47" t="s">
        <v>10</v>
      </c>
      <c r="D5" s="47"/>
      <c r="E5" s="47"/>
      <c r="F5" s="47"/>
      <c r="G5" s="47"/>
    </row>
    <row r="6" spans="8:9" ht="14.25" thickBot="1">
      <c r="H6" s="28" t="s">
        <v>3</v>
      </c>
      <c r="I6" s="27"/>
    </row>
    <row r="7" spans="1:9" ht="16.5" customHeight="1">
      <c r="A7" s="2"/>
      <c r="B7" s="3"/>
      <c r="C7" s="29" t="s">
        <v>5</v>
      </c>
      <c r="D7" s="4"/>
      <c r="E7" s="5" t="s">
        <v>13</v>
      </c>
      <c r="F7" s="6" t="s">
        <v>0</v>
      </c>
      <c r="G7" s="6" t="s">
        <v>14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15</v>
      </c>
      <c r="D8" s="11"/>
      <c r="E8" s="31">
        <v>223437</v>
      </c>
      <c r="F8" s="40">
        <v>100</v>
      </c>
      <c r="G8" s="32">
        <v>227340</v>
      </c>
      <c r="H8" s="40">
        <f aca="true" t="shared" si="0" ref="H8:H13">(E8-G8)/G8*100</f>
        <v>-1.7168118237001848</v>
      </c>
      <c r="I8" s="33">
        <f aca="true" t="shared" si="1" ref="I8:I13">E8-G8</f>
        <v>-3903</v>
      </c>
    </row>
    <row r="9" spans="1:9" ht="27.75" customHeight="1">
      <c r="A9" s="8" t="s">
        <v>7</v>
      </c>
      <c r="B9" s="9"/>
      <c r="C9" s="10" t="s">
        <v>16</v>
      </c>
      <c r="D9" s="42"/>
      <c r="E9" s="22">
        <v>165290</v>
      </c>
      <c r="F9" s="40">
        <f>ROUND(E9/E8*100,1)</f>
        <v>74</v>
      </c>
      <c r="G9" s="32">
        <v>179418</v>
      </c>
      <c r="H9" s="40">
        <f t="shared" si="0"/>
        <v>-7.874349284910098</v>
      </c>
      <c r="I9" s="33">
        <f t="shared" si="1"/>
        <v>-14128</v>
      </c>
    </row>
    <row r="10" spans="1:9" ht="16.5" customHeight="1">
      <c r="A10" s="36"/>
      <c r="B10" s="16"/>
      <c r="C10" s="17" t="s">
        <v>17</v>
      </c>
      <c r="D10" s="30"/>
      <c r="E10" s="43">
        <v>26099</v>
      </c>
      <c r="F10" s="40">
        <f>ROUND(E10/E8*100,1)</f>
        <v>11.7</v>
      </c>
      <c r="G10" s="43">
        <v>18666</v>
      </c>
      <c r="H10" s="40">
        <f t="shared" si="0"/>
        <v>39.82106503803708</v>
      </c>
      <c r="I10" s="33">
        <f t="shared" si="1"/>
        <v>7433</v>
      </c>
    </row>
    <row r="11" spans="1:9" ht="16.5" customHeight="1">
      <c r="A11" s="8" t="s">
        <v>6</v>
      </c>
      <c r="B11" s="13"/>
      <c r="C11" s="15" t="s">
        <v>18</v>
      </c>
      <c r="D11" s="14"/>
      <c r="E11" s="34">
        <v>9921</v>
      </c>
      <c r="F11" s="40">
        <f>ROUND(E11/E8*100,1)</f>
        <v>4.4</v>
      </c>
      <c r="G11" s="35">
        <v>7321</v>
      </c>
      <c r="H11" s="40">
        <f t="shared" si="0"/>
        <v>35.514274006283294</v>
      </c>
      <c r="I11" s="33">
        <f t="shared" si="1"/>
        <v>2600</v>
      </c>
    </row>
    <row r="12" spans="1:9" ht="16.5" customHeight="1">
      <c r="A12" s="8"/>
      <c r="B12" s="16"/>
      <c r="C12" s="17" t="s">
        <v>19</v>
      </c>
      <c r="D12" s="12"/>
      <c r="E12" s="23">
        <v>6625</v>
      </c>
      <c r="F12" s="40">
        <f>ROUND(E12/E8*100,1)</f>
        <v>3</v>
      </c>
      <c r="G12" s="22">
        <v>8060</v>
      </c>
      <c r="H12" s="40">
        <f t="shared" si="0"/>
        <v>-17.80397022332506</v>
      </c>
      <c r="I12" s="33">
        <f t="shared" si="1"/>
        <v>-1435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15502</v>
      </c>
      <c r="F13" s="46">
        <f>ROUND(E13/E8*100,1)</f>
        <v>6.9</v>
      </c>
      <c r="G13" s="24">
        <f>G8-(G9+G10+G11+G12)</f>
        <v>13875</v>
      </c>
      <c r="H13" s="41">
        <f t="shared" si="0"/>
        <v>11.726126126126127</v>
      </c>
      <c r="I13" s="45">
        <f t="shared" si="1"/>
        <v>1627</v>
      </c>
    </row>
    <row r="36" spans="7:11" ht="13.5">
      <c r="G36" s="37"/>
      <c r="K36" s="38"/>
    </row>
    <row r="40" spans="3:7" ht="14.25">
      <c r="C40" s="47" t="s">
        <v>11</v>
      </c>
      <c r="D40" s="47"/>
      <c r="E40" s="47"/>
      <c r="F40" s="47"/>
      <c r="G40" s="47"/>
    </row>
    <row r="41" spans="8:9" ht="14.25" thickBot="1">
      <c r="H41" s="28" t="s">
        <v>3</v>
      </c>
      <c r="I41" s="27"/>
    </row>
    <row r="42" spans="1:9" ht="16.5" customHeight="1">
      <c r="A42" s="2"/>
      <c r="B42" s="3"/>
      <c r="C42" s="29" t="s">
        <v>4</v>
      </c>
      <c r="D42" s="4"/>
      <c r="E42" s="5" t="s">
        <v>13</v>
      </c>
      <c r="F42" s="6" t="s">
        <v>0</v>
      </c>
      <c r="G42" s="6" t="s">
        <v>14</v>
      </c>
      <c r="H42" s="6" t="s">
        <v>1</v>
      </c>
      <c r="I42" s="7" t="s">
        <v>2</v>
      </c>
    </row>
    <row r="43" spans="1:9" ht="16.5" customHeight="1">
      <c r="A43" s="8"/>
      <c r="B43" s="9"/>
      <c r="C43" s="10" t="s">
        <v>15</v>
      </c>
      <c r="D43" s="11"/>
      <c r="E43" s="23">
        <v>214401</v>
      </c>
      <c r="F43" s="39">
        <v>100</v>
      </c>
      <c r="G43" s="22">
        <v>238704</v>
      </c>
      <c r="H43" s="39">
        <f aca="true" t="shared" si="2" ref="H43:H48">(E43-G43)/G43*100</f>
        <v>-10.181228634626986</v>
      </c>
      <c r="I43" s="25">
        <f aca="true" t="shared" si="3" ref="I43:I48">E43-G43</f>
        <v>-24303</v>
      </c>
    </row>
    <row r="44" spans="1:9" ht="27.75" customHeight="1">
      <c r="A44" s="36" t="s">
        <v>8</v>
      </c>
      <c r="B44" s="16"/>
      <c r="C44" s="17" t="s">
        <v>16</v>
      </c>
      <c r="D44" s="30"/>
      <c r="E44" s="43">
        <v>85233</v>
      </c>
      <c r="F44" s="44">
        <f>ROUND(E44/E43*100,1)</f>
        <v>39.8</v>
      </c>
      <c r="G44" s="43">
        <v>116051</v>
      </c>
      <c r="H44" s="39">
        <f t="shared" si="2"/>
        <v>-26.55556608732368</v>
      </c>
      <c r="I44" s="25">
        <f t="shared" si="3"/>
        <v>-30818</v>
      </c>
    </row>
    <row r="45" spans="1:9" ht="16.5" customHeight="1">
      <c r="A45" s="8"/>
      <c r="B45" s="13"/>
      <c r="C45" s="15" t="s">
        <v>17</v>
      </c>
      <c r="D45" s="14"/>
      <c r="E45" s="34">
        <v>41692</v>
      </c>
      <c r="F45" s="44">
        <f>ROUND(E45/E43*100,1)</f>
        <v>19.4</v>
      </c>
      <c r="G45" s="35">
        <v>21418</v>
      </c>
      <c r="H45" s="39">
        <f t="shared" si="2"/>
        <v>94.65869829115697</v>
      </c>
      <c r="I45" s="25">
        <f t="shared" si="3"/>
        <v>20274</v>
      </c>
    </row>
    <row r="46" spans="1:9" ht="16.5" customHeight="1">
      <c r="A46" s="8"/>
      <c r="B46" s="13"/>
      <c r="C46" s="15" t="s">
        <v>20</v>
      </c>
      <c r="D46" s="14"/>
      <c r="E46" s="34">
        <v>32972</v>
      </c>
      <c r="F46" s="44">
        <f>ROUND(E46/E43*100,1)</f>
        <v>15.4</v>
      </c>
      <c r="G46" s="35">
        <v>40664</v>
      </c>
      <c r="H46" s="39">
        <f t="shared" si="2"/>
        <v>-18.915994491442063</v>
      </c>
      <c r="I46" s="25">
        <f t="shared" si="3"/>
        <v>-7692</v>
      </c>
    </row>
    <row r="47" spans="1:9" ht="16.5" customHeight="1">
      <c r="A47" s="8" t="s">
        <v>9</v>
      </c>
      <c r="B47" s="16"/>
      <c r="C47" s="17" t="s">
        <v>21</v>
      </c>
      <c r="D47" s="12"/>
      <c r="E47" s="23">
        <v>13138</v>
      </c>
      <c r="F47" s="44">
        <f>ROUND(E47/E43*100,1)</f>
        <v>6.1</v>
      </c>
      <c r="G47" s="22">
        <v>6277</v>
      </c>
      <c r="H47" s="39">
        <f t="shared" si="2"/>
        <v>109.30380755137806</v>
      </c>
      <c r="I47" s="25">
        <f t="shared" si="3"/>
        <v>6861</v>
      </c>
    </row>
    <row r="48" spans="1:9" ht="16.5" customHeight="1" thickBot="1">
      <c r="A48" s="18"/>
      <c r="B48" s="19"/>
      <c r="C48" s="20" t="s">
        <v>12</v>
      </c>
      <c r="D48" s="21"/>
      <c r="E48" s="24">
        <f>E43-(E44+E45+E46+E47)</f>
        <v>41366</v>
      </c>
      <c r="F48" s="46">
        <f>ROUND(E48/E43*100,1)</f>
        <v>19.3</v>
      </c>
      <c r="G48" s="24">
        <f>G43-(G44+G45+G46+G47)</f>
        <v>54294</v>
      </c>
      <c r="H48" s="41">
        <f t="shared" si="2"/>
        <v>-23.81110251593178</v>
      </c>
      <c r="I48" s="45">
        <f t="shared" si="3"/>
        <v>-12928</v>
      </c>
    </row>
  </sheetData>
  <sheetProtection/>
  <mergeCells count="2">
    <mergeCell ref="C5:G5"/>
    <mergeCell ref="C40:G4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2013-06-26T23:50:18Z</cp:lastPrinted>
  <dcterms:created xsi:type="dcterms:W3CDTF">2000-08-31T00:04:09Z</dcterms:created>
  <dcterms:modified xsi:type="dcterms:W3CDTF">2013-06-26T23:56:40Z</dcterms:modified>
  <cp:category/>
  <cp:version/>
  <cp:contentType/>
  <cp:contentStatus/>
</cp:coreProperties>
</file>