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65446" windowWidth="14850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<sst xmlns="http://schemas.openxmlformats.org/spreadsheetml/2006/main" count="37" uniqueCount="29">
  <si>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>年</t>
  </si>
  <si>
    <t>ID</t>
  </si>
  <si>
    <t>外航船</t>
  </si>
  <si>
    <t>内航船</t>
  </si>
  <si>
    <t>隻数</t>
  </si>
  <si>
    <t>入港船舶年次比較データ</t>
  </si>
  <si>
    <t>入港船舶年次比較図</t>
  </si>
  <si>
    <t>入　港　船　舶　総　括　表</t>
  </si>
  <si>
    <t>区　分</t>
  </si>
  <si>
    <t>構成比％</t>
  </si>
  <si>
    <t>増減率％</t>
  </si>
  <si>
    <t>増減数</t>
  </si>
  <si>
    <t xml:space="preserve">船舶隻数計 </t>
  </si>
  <si>
    <t xml:space="preserve">外航船 </t>
  </si>
  <si>
    <t xml:space="preserve">内航船 </t>
  </si>
  <si>
    <t xml:space="preserve">総トン数計 </t>
  </si>
  <si>
    <t>　（単位　隻・総トン）</t>
  </si>
  <si>
    <t xml:space="preserve">1 入港船舶の概要 </t>
  </si>
  <si>
    <t>２０年</t>
  </si>
  <si>
    <t>１９年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</si>
  <si>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</si>
  <si>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</si>
  <si>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</si>
  <si>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</si>
  <si>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</si>
  <si>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</si>
  <si>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</si>
  <si>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</si>
  <si>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平成２０年　木更津港の港勢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</si>
</sst>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[&lt;=999]000;000\-00"/>
    <numFmt numFmtId="179" formatCode="0.0_ "/>
    <numFmt numFmtId="180" formatCode="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8" fontId="0" fillId="0" borderId="2" xfId="16" applyBorder="1" applyAlignment="1">
      <alignment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5" xfId="0" applyNumberFormat="1" applyFont="1" applyBorder="1" applyAlignment="1">
      <alignment vertical="center"/>
    </xf>
    <xf numFmtId="179" fontId="5" fillId="0" borderId="5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3" fontId="5" fillId="0" borderId="7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right" vertical="center"/>
    </xf>
    <xf numFmtId="3" fontId="5" fillId="0" borderId="9" xfId="0" applyNumberFormat="1" applyFont="1" applyBorder="1" applyAlignment="1">
      <alignment vertical="center"/>
    </xf>
    <xf numFmtId="179" fontId="5" fillId="0" borderId="9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10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/>
              <a:t>入港船舶年次比較図</a:t>
            </a:r>
          </a:p>
        </c:rich>
      </c:tx>
      <c:layout>
        <c:manualLayout>
          <c:xMode val="factor"/>
          <c:yMode val="factor"/>
          <c:x val="-0.02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98"/>
          <c:w val="0.8875"/>
          <c:h val="0.74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Sheet2!$A$10:$A$10</c:f>
              <c:strCache>
                <c:ptCount val="1"/>
                <c:pt idx="0">
                  <c:v>外航船</c:v>
                </c:pt>
              </c:strCache>
            </c:strRef>
          </c:tx>
          <c:spPr>
            <a:pattFill prst="narVert">
              <a:fgClr>
                <a:srgbClr val="80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Sheet2!$B$9:$K$9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Sheet2!$B$10:$K$10</c:f>
              <c:numCache>
                <c:ptCount val="10"/>
                <c:pt idx="0">
                  <c:v>29.26554</c:v>
                </c:pt>
                <c:pt idx="1">
                  <c:v>31.67461</c:v>
                </c:pt>
                <c:pt idx="2">
                  <c:v>32.153136</c:v>
                </c:pt>
                <c:pt idx="3">
                  <c:v>33.568686</c:v>
                </c:pt>
                <c:pt idx="4">
                  <c:v>34.95956</c:v>
                </c:pt>
                <c:pt idx="5">
                  <c:v>35.676956</c:v>
                </c:pt>
                <c:pt idx="6">
                  <c:v>34.676242</c:v>
                </c:pt>
                <c:pt idx="7">
                  <c:v>35.511413</c:v>
                </c:pt>
                <c:pt idx="8">
                  <c:v>39.553696</c:v>
                </c:pt>
                <c:pt idx="9">
                  <c:v>42.534655</c:v>
                </c:pt>
              </c:numCache>
            </c:numRef>
          </c:val>
        </c:ser>
        <c:ser>
          <c:idx val="0"/>
          <c:order val="1"/>
          <c:tx>
            <c:strRef>
              <c:f>Sheet2!$A$11:$A$11</c:f>
              <c:strCache>
                <c:ptCount val="1"/>
                <c:pt idx="0">
                  <c:v>内航船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pattFill prst="pct8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Sheet2!$B$9:$K$9</c:f>
              <c:strCache>
                <c:ptCount val="10"/>
                <c:pt idx="0">
                  <c:v>１１年</c:v>
                </c:pt>
                <c:pt idx="1">
                  <c:v>１２年</c:v>
                </c:pt>
                <c:pt idx="2">
                  <c:v>１３年</c:v>
                </c:pt>
                <c:pt idx="3">
                  <c:v>１４年</c:v>
                </c:pt>
                <c:pt idx="4">
                  <c:v>１５年</c:v>
                </c:pt>
                <c:pt idx="5">
                  <c:v>１６年</c:v>
                </c:pt>
                <c:pt idx="6">
                  <c:v>１７年</c:v>
                </c:pt>
                <c:pt idx="7">
                  <c:v>１８年</c:v>
                </c:pt>
                <c:pt idx="8">
                  <c:v>１９年</c:v>
                </c:pt>
                <c:pt idx="9">
                  <c:v>２０年</c:v>
                </c:pt>
              </c:strCache>
            </c:strRef>
          </c:cat>
          <c:val>
            <c:numRef>
              <c:f>Sheet2!$B$11:$K$11</c:f>
              <c:numCache>
                <c:ptCount val="10"/>
                <c:pt idx="0">
                  <c:v>9.40807</c:v>
                </c:pt>
                <c:pt idx="1">
                  <c:v>9.689453</c:v>
                </c:pt>
                <c:pt idx="2">
                  <c:v>10.320317</c:v>
                </c:pt>
                <c:pt idx="3">
                  <c:v>10.09347</c:v>
                </c:pt>
                <c:pt idx="4">
                  <c:v>9.609011</c:v>
                </c:pt>
                <c:pt idx="5">
                  <c:v>10.182725</c:v>
                </c:pt>
                <c:pt idx="6">
                  <c:v>11.652768</c:v>
                </c:pt>
                <c:pt idx="7">
                  <c:v>12.386746</c:v>
                </c:pt>
                <c:pt idx="8">
                  <c:v>13.988102</c:v>
                </c:pt>
                <c:pt idx="9">
                  <c:v>14.133931</c:v>
                </c:pt>
              </c:numCache>
            </c:numRef>
          </c:val>
        </c:ser>
        <c:overlap val="100"/>
        <c:gapWidth val="40"/>
        <c:axId val="36808602"/>
        <c:axId val="62841963"/>
      </c:barChart>
      <c:lineChart>
        <c:grouping val="standard"/>
        <c:varyColors val="0"/>
        <c:ser>
          <c:idx val="2"/>
          <c:order val="2"/>
          <c:tx>
            <c:strRef>
              <c:f>Sheet2!$A$12:$A$12</c:f>
              <c:strCache>
                <c:ptCount val="1"/>
                <c:pt idx="0">
                  <c:v>隻数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8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Sheet2!$B$12:$K$12</c:f>
              <c:numCache>
                <c:ptCount val="10"/>
                <c:pt idx="0">
                  <c:v>21.388</c:v>
                </c:pt>
                <c:pt idx="1">
                  <c:v>22.06</c:v>
                </c:pt>
                <c:pt idx="2">
                  <c:v>22.295</c:v>
                </c:pt>
                <c:pt idx="3">
                  <c:v>21.221</c:v>
                </c:pt>
                <c:pt idx="4">
                  <c:v>20.449</c:v>
                </c:pt>
                <c:pt idx="5">
                  <c:v>21.874</c:v>
                </c:pt>
                <c:pt idx="6">
                  <c:v>25.126</c:v>
                </c:pt>
                <c:pt idx="7">
                  <c:v>26.563</c:v>
                </c:pt>
                <c:pt idx="8">
                  <c:v>29.462</c:v>
                </c:pt>
                <c:pt idx="9">
                  <c:v>29.558</c:v>
                </c:pt>
              </c:numCache>
            </c:numRef>
          </c:val>
          <c:smooth val="0"/>
        </c:ser>
        <c:axId val="28706756"/>
        <c:axId val="57034213"/>
      </c:lineChart>
      <c:catAx>
        <c:axId val="36808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62841963"/>
        <c:crosses val="autoZero"/>
        <c:auto val="0"/>
        <c:lblOffset val="100"/>
        <c:noMultiLvlLbl val="0"/>
      </c:catAx>
      <c:valAx>
        <c:axId val="62841963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総トン数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6808602"/>
        <c:crossesAt val="1"/>
        <c:crossBetween val="between"/>
        <c:dispUnits/>
        <c:majorUnit val="10"/>
        <c:minorUnit val="10"/>
      </c:valAx>
      <c:catAx>
        <c:axId val="28706756"/>
        <c:scaling>
          <c:orientation val="minMax"/>
        </c:scaling>
        <c:axPos val="b"/>
        <c:delete val="1"/>
        <c:majorTickMark val="in"/>
        <c:minorTickMark val="none"/>
        <c:tickLblPos val="nextTo"/>
        <c:crossAx val="57034213"/>
        <c:crosses val="autoZero"/>
        <c:auto val="0"/>
        <c:lblOffset val="100"/>
        <c:noMultiLvlLbl val="0"/>
      </c:catAx>
      <c:valAx>
        <c:axId val="57034213"/>
        <c:scaling>
          <c:orientation val="minMax"/>
          <c:max val="6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隻数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8706756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1275"/>
          <c:y val="0.1025"/>
          <c:w val="0.39775"/>
          <c:h val="0.03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7</xdr:col>
      <xdr:colOff>9525</xdr:colOff>
      <xdr:row>40</xdr:row>
      <xdr:rowOff>47625</xdr:rowOff>
    </xdr:to>
    <xdr:graphicFrame>
      <xdr:nvGraphicFramePr>
        <xdr:cNvPr id="1" name="Chart 3"/>
        <xdr:cNvGraphicFramePr/>
      </xdr:nvGraphicFramePr>
      <xdr:xfrm>
        <a:off x="0" y="5362575"/>
        <a:ext cx="66008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381000</xdr:colOff>
      <xdr:row>23</xdr:row>
      <xdr:rowOff>0</xdr:rowOff>
    </xdr:from>
    <xdr:to>
      <xdr:col>1</xdr:col>
      <xdr:colOff>942975</xdr:colOff>
      <xdr:row>23</xdr:row>
      <xdr:rowOff>171450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476250" y="60198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百万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6</xdr:col>
      <xdr:colOff>219075</xdr:colOff>
      <xdr:row>23</xdr:row>
      <xdr:rowOff>114300</xdr:rowOff>
    </xdr:from>
    <xdr:to>
      <xdr:col>6</xdr:col>
      <xdr:colOff>781050</xdr:colOff>
      <xdr:row>24</xdr:row>
      <xdr:rowOff>38100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5791200" y="6134100"/>
          <a:ext cx="5619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明朝"/>
              <a:ea typeface="ＭＳ Ｐ明朝"/>
              <a:cs typeface="ＭＳ Ｐ明朝"/>
            </a:rPr>
            <a:t>千</a:t>
          </a: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</xdr:col>
      <xdr:colOff>0</xdr:colOff>
      <xdr:row>4</xdr:row>
      <xdr:rowOff>190500</xdr:rowOff>
    </xdr:from>
    <xdr:to>
      <xdr:col>6</xdr:col>
      <xdr:colOff>876300</xdr:colOff>
      <xdr:row>7</xdr:row>
      <xdr:rowOff>0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5250" y="1304925"/>
          <a:ext cx="6353175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200" b="0" i="0" u="none" baseline="0"/>
            <a:t>　平成２０年における木更津港の入港船舶は29,558隻、56,668,586総トンで、前年と比較すると隻数、総トン数ともにそれぞれ96隻(0.3%)、3,127千総トン(5.8%)の増加であった。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5">
      <selection activeCell="D3" sqref="D3"/>
    </sheetView>
  </sheetViews>
  <sheetFormatPr defaultColWidth="9.00390625" defaultRowHeight="19.5" customHeight="1"/>
  <cols>
    <col min="1" max="1" width="1.25" style="1" customWidth="1"/>
    <col min="2" max="2" width="12.625" style="1" customWidth="1"/>
    <col min="3" max="3" width="16.25390625" style="1" customWidth="1"/>
    <col min="4" max="4" width="13.375" style="1" customWidth="1"/>
    <col min="5" max="5" width="16.25390625" style="1" customWidth="1"/>
    <col min="6" max="7" width="13.375" style="1" customWidth="1"/>
    <col min="8" max="8" width="12.875" style="1" customWidth="1"/>
    <col min="9" max="9" width="11.875" style="1" customWidth="1"/>
    <col min="10" max="16384" width="10.875" style="1" customWidth="1"/>
  </cols>
  <sheetData>
    <row r="1" spans="1:5" ht="19.5" customHeight="1">
      <c r="A1" s="13"/>
      <c r="B1" s="37" t="s">
        <v>28</v>
      </c>
      <c r="C1" s="37"/>
      <c r="D1" s="37"/>
      <c r="E1" s="37"/>
    </row>
    <row r="2" spans="1:5" ht="19.5" customHeight="1">
      <c r="A2" s="3"/>
      <c r="B2" s="37"/>
      <c r="C2" s="37"/>
      <c r="D2" s="37"/>
      <c r="E2" s="37"/>
    </row>
    <row r="3" ht="29.25" customHeight="1"/>
    <row r="4" ht="19.5" customHeight="1">
      <c r="A4" s="13" t="s">
        <v>17</v>
      </c>
    </row>
    <row r="10" ht="19.5" customHeight="1">
      <c r="D10" s="14" t="s">
        <v>7</v>
      </c>
    </row>
    <row r="11" ht="19.5" customHeight="1">
      <c r="F11" s="12" t="s">
        <v>16</v>
      </c>
    </row>
    <row r="12" spans="1:7" s="18" customFormat="1" ht="21.75" customHeight="1">
      <c r="A12" s="17"/>
      <c r="B12" s="15" t="s">
        <v>8</v>
      </c>
      <c r="C12" s="16" t="s">
        <v>18</v>
      </c>
      <c r="D12" s="16" t="s">
        <v>9</v>
      </c>
      <c r="E12" s="16" t="s">
        <v>19</v>
      </c>
      <c r="F12" s="16" t="s">
        <v>10</v>
      </c>
      <c r="G12" s="15" t="s">
        <v>11</v>
      </c>
    </row>
    <row r="13" spans="1:7" s="18" customFormat="1" ht="21.75" customHeight="1">
      <c r="A13" s="19"/>
      <c r="B13" s="20" t="s">
        <v>12</v>
      </c>
      <c r="C13" s="21">
        <v>29558</v>
      </c>
      <c r="D13" s="22">
        <v>100</v>
      </c>
      <c r="E13" s="21">
        <v>29462</v>
      </c>
      <c r="F13" s="22">
        <f aca="true" t="shared" si="0" ref="F13:F18">(C13-E13)/E13*100</f>
        <v>0.3258434593713937</v>
      </c>
      <c r="G13" s="23">
        <f aca="true" t="shared" si="1" ref="G13:G18">C13-E13</f>
        <v>96</v>
      </c>
    </row>
    <row r="14" spans="1:7" s="18" customFormat="1" ht="21.75" customHeight="1">
      <c r="A14" s="19"/>
      <c r="B14" s="20" t="s">
        <v>13</v>
      </c>
      <c r="C14" s="21">
        <v>1418</v>
      </c>
      <c r="D14" s="22">
        <f>C14/C13*100</f>
        <v>4.797347587793491</v>
      </c>
      <c r="E14" s="21">
        <v>1353</v>
      </c>
      <c r="F14" s="22">
        <f t="shared" si="0"/>
        <v>4.804138950480414</v>
      </c>
      <c r="G14" s="23">
        <f t="shared" si="1"/>
        <v>65</v>
      </c>
    </row>
    <row r="15" spans="1:7" s="18" customFormat="1" ht="21.75" customHeight="1">
      <c r="A15" s="19"/>
      <c r="B15" s="20" t="s">
        <v>14</v>
      </c>
      <c r="C15" s="21">
        <v>28140</v>
      </c>
      <c r="D15" s="22">
        <f>C15/C13*100</f>
        <v>95.20265241220652</v>
      </c>
      <c r="E15" s="21">
        <v>28109</v>
      </c>
      <c r="F15" s="22">
        <f t="shared" si="0"/>
        <v>0.11028496211177914</v>
      </c>
      <c r="G15" s="23">
        <f t="shared" si="1"/>
        <v>31</v>
      </c>
    </row>
    <row r="16" spans="1:7" s="18" customFormat="1" ht="21.75" customHeight="1">
      <c r="A16" s="24"/>
      <c r="B16" s="25" t="s">
        <v>15</v>
      </c>
      <c r="C16" s="26">
        <v>56668586</v>
      </c>
      <c r="D16" s="27">
        <v>100</v>
      </c>
      <c r="E16" s="26">
        <v>53541798</v>
      </c>
      <c r="F16" s="27">
        <f t="shared" si="0"/>
        <v>5.839901005939322</v>
      </c>
      <c r="G16" s="28">
        <f t="shared" si="1"/>
        <v>3126788</v>
      </c>
    </row>
    <row r="17" spans="1:7" s="18" customFormat="1" ht="21.75" customHeight="1">
      <c r="A17" s="29"/>
      <c r="B17" s="30" t="s">
        <v>13</v>
      </c>
      <c r="C17" s="21">
        <v>42534655</v>
      </c>
      <c r="D17" s="22">
        <f>C17/C16*100</f>
        <v>75.05861360295808</v>
      </c>
      <c r="E17" s="21">
        <v>39553696</v>
      </c>
      <c r="F17" s="22">
        <f t="shared" si="0"/>
        <v>7.536486602920749</v>
      </c>
      <c r="G17" s="31">
        <f t="shared" si="1"/>
        <v>2980959</v>
      </c>
    </row>
    <row r="18" spans="1:7" s="18" customFormat="1" ht="21.75" customHeight="1">
      <c r="A18" s="32"/>
      <c r="B18" s="33" t="s">
        <v>14</v>
      </c>
      <c r="C18" s="34">
        <v>14133931</v>
      </c>
      <c r="D18" s="35">
        <f>C18/C16*100</f>
        <v>24.941386397041917</v>
      </c>
      <c r="E18" s="34">
        <v>13988102</v>
      </c>
      <c r="F18" s="35">
        <f t="shared" si="0"/>
        <v>1.042521708806527</v>
      </c>
      <c r="G18" s="36">
        <f t="shared" si="1"/>
        <v>145829</v>
      </c>
    </row>
    <row r="20" spans="3:4" ht="19.5" customHeight="1">
      <c r="C20" s="2"/>
      <c r="D20" s="2"/>
    </row>
    <row r="22" spans="3:5" ht="19.5" customHeight="1">
      <c r="C22" s="11"/>
      <c r="D22" s="11"/>
      <c r="E22" s="11"/>
    </row>
    <row r="30" s="2" customFormat="1" ht="19.5" customHeight="1"/>
    <row r="31" s="2" customFormat="1" ht="19.5" customHeight="1"/>
    <row r="32" spans="2:7" s="2" customFormat="1" ht="19.5" customHeight="1">
      <c r="B32" s="9"/>
      <c r="C32" s="9"/>
      <c r="D32" s="9"/>
      <c r="E32" s="9"/>
      <c r="F32" s="9"/>
      <c r="G32" s="9"/>
    </row>
    <row r="33" spans="2:7" s="2" customFormat="1" ht="19.5" customHeight="1">
      <c r="B33" s="5"/>
      <c r="C33" s="4"/>
      <c r="D33" s="10"/>
      <c r="E33" s="4"/>
      <c r="F33" s="10"/>
      <c r="G33" s="4"/>
    </row>
    <row r="34" spans="2:7" s="2" customFormat="1" ht="19.5" customHeight="1">
      <c r="B34" s="5"/>
      <c r="C34" s="4"/>
      <c r="D34" s="10"/>
      <c r="E34" s="4"/>
      <c r="F34" s="10"/>
      <c r="G34" s="4"/>
    </row>
    <row r="35" spans="2:7" s="2" customFormat="1" ht="19.5" customHeight="1">
      <c r="B35" s="5"/>
      <c r="C35" s="4"/>
      <c r="D35" s="10"/>
      <c r="E35" s="4"/>
      <c r="F35" s="10"/>
      <c r="G35" s="4"/>
    </row>
    <row r="36" spans="2:7" s="2" customFormat="1" ht="19.5" customHeight="1">
      <c r="B36" s="5"/>
      <c r="C36" s="4"/>
      <c r="D36" s="10"/>
      <c r="E36" s="4"/>
      <c r="F36" s="10"/>
      <c r="G36" s="4"/>
    </row>
    <row r="37" spans="2:7" s="2" customFormat="1" ht="19.5" customHeight="1">
      <c r="B37" s="5"/>
      <c r="C37" s="4"/>
      <c r="D37" s="10"/>
      <c r="E37" s="4"/>
      <c r="F37" s="10"/>
      <c r="G37" s="4"/>
    </row>
    <row r="38" spans="2:7" s="2" customFormat="1" ht="19.5" customHeight="1">
      <c r="B38" s="5"/>
      <c r="C38" s="4"/>
      <c r="D38" s="10"/>
      <c r="E38" s="4"/>
      <c r="F38" s="10"/>
      <c r="G38" s="4"/>
    </row>
    <row r="39" s="2" customFormat="1" ht="19.5" customHeight="1"/>
    <row r="40" s="2" customFormat="1" ht="19.5" customHeight="1"/>
    <row r="41" s="2" customFormat="1" ht="19.5" customHeight="1"/>
    <row r="42" s="2" customFormat="1" ht="19.5" customHeight="1"/>
  </sheetData>
  <mergeCells count="1">
    <mergeCell ref="B1:E2"/>
  </mergeCells>
  <printOptions/>
  <pageMargins left="0.78" right="0.21" top="0.63" bottom="0.56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workbookViewId="0" topLeftCell="C1">
      <selection activeCell="J12" sqref="J12"/>
    </sheetView>
  </sheetViews>
  <sheetFormatPr defaultColWidth="9.00390625" defaultRowHeight="13.5"/>
  <cols>
    <col min="1" max="1" width="11.25390625" style="0" customWidth="1"/>
    <col min="2" max="2" width="9.50390625" style="0" customWidth="1"/>
    <col min="3" max="4" width="10.875" style="0" bestFit="1" customWidth="1"/>
    <col min="5" max="5" width="11.00390625" style="0" customWidth="1"/>
    <col min="6" max="11" width="10.875" style="0" bestFit="1" customWidth="1"/>
  </cols>
  <sheetData>
    <row r="1" ht="13.5">
      <c r="A1" t="s">
        <v>5</v>
      </c>
    </row>
    <row r="2" spans="1:12" ht="13.5">
      <c r="A2" s="6" t="s">
        <v>0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  <c r="G2" s="6" t="s">
        <v>25</v>
      </c>
      <c r="H2" s="6" t="s">
        <v>26</v>
      </c>
      <c r="I2" s="6" t="s">
        <v>27</v>
      </c>
      <c r="J2" s="6" t="s">
        <v>19</v>
      </c>
      <c r="K2" s="6" t="s">
        <v>18</v>
      </c>
      <c r="L2" s="6" t="s">
        <v>1</v>
      </c>
    </row>
    <row r="3" spans="1:12" ht="13.5">
      <c r="A3" s="7" t="s">
        <v>2</v>
      </c>
      <c r="B3" s="8">
        <v>29265540</v>
      </c>
      <c r="C3" s="8">
        <v>31674610</v>
      </c>
      <c r="D3" s="8">
        <v>32153136</v>
      </c>
      <c r="E3" s="8">
        <v>33568686</v>
      </c>
      <c r="F3" s="8">
        <v>34959560</v>
      </c>
      <c r="G3" s="8">
        <v>35676956</v>
      </c>
      <c r="H3" s="8">
        <v>34676242</v>
      </c>
      <c r="I3" s="8">
        <v>35511413</v>
      </c>
      <c r="J3" s="8">
        <v>39553696</v>
      </c>
      <c r="K3" s="8">
        <v>42534655</v>
      </c>
      <c r="L3" s="7">
        <v>1</v>
      </c>
    </row>
    <row r="4" spans="1:12" ht="13.5">
      <c r="A4" s="7" t="s">
        <v>3</v>
      </c>
      <c r="B4" s="8">
        <v>9408070</v>
      </c>
      <c r="C4" s="8">
        <v>9689453</v>
      </c>
      <c r="D4" s="8">
        <v>10320317</v>
      </c>
      <c r="E4" s="8">
        <v>10093470</v>
      </c>
      <c r="F4" s="8">
        <v>9609011</v>
      </c>
      <c r="G4" s="8">
        <v>10182725</v>
      </c>
      <c r="H4" s="8">
        <v>11652768</v>
      </c>
      <c r="I4" s="8">
        <v>12386746</v>
      </c>
      <c r="J4" s="8">
        <v>13988102</v>
      </c>
      <c r="K4" s="8">
        <v>14133931</v>
      </c>
      <c r="L4" s="7">
        <v>2</v>
      </c>
    </row>
    <row r="5" spans="1:12" ht="13.5">
      <c r="A5" s="7" t="s">
        <v>4</v>
      </c>
      <c r="B5" s="8">
        <v>21388</v>
      </c>
      <c r="C5" s="8">
        <v>22060</v>
      </c>
      <c r="D5" s="8">
        <v>22295</v>
      </c>
      <c r="E5" s="8">
        <v>21221</v>
      </c>
      <c r="F5" s="8">
        <v>20449</v>
      </c>
      <c r="G5" s="8">
        <v>21874</v>
      </c>
      <c r="H5" s="8">
        <v>25126</v>
      </c>
      <c r="I5" s="8">
        <v>26563</v>
      </c>
      <c r="J5" s="8">
        <v>29462</v>
      </c>
      <c r="K5" s="8">
        <v>29558</v>
      </c>
      <c r="L5" s="7">
        <v>3</v>
      </c>
    </row>
    <row r="8" ht="13.5">
      <c r="A8" t="s">
        <v>6</v>
      </c>
    </row>
    <row r="9" spans="1:11" ht="13.5">
      <c r="A9" s="6" t="s">
        <v>0</v>
      </c>
      <c r="B9" s="6" t="str">
        <f>B2</f>
        <v>１１年</v>
      </c>
      <c r="C9" s="6" t="str">
        <f aca="true" t="shared" si="0" ref="C9:K9">C2</f>
        <v>１２年</v>
      </c>
      <c r="D9" s="6" t="str">
        <f t="shared" si="0"/>
        <v>１３年</v>
      </c>
      <c r="E9" s="6" t="str">
        <f t="shared" si="0"/>
        <v>１４年</v>
      </c>
      <c r="F9" s="6" t="str">
        <f t="shared" si="0"/>
        <v>１５年</v>
      </c>
      <c r="G9" s="6" t="str">
        <f t="shared" si="0"/>
        <v>１６年</v>
      </c>
      <c r="H9" s="6" t="str">
        <f t="shared" si="0"/>
        <v>１７年</v>
      </c>
      <c r="I9" s="6" t="str">
        <f t="shared" si="0"/>
        <v>１８年</v>
      </c>
      <c r="J9" s="6" t="str">
        <f t="shared" si="0"/>
        <v>１９年</v>
      </c>
      <c r="K9" s="6" t="str">
        <f t="shared" si="0"/>
        <v>２０年</v>
      </c>
    </row>
    <row r="10" spans="1:11" ht="13.5">
      <c r="A10" s="7" t="s">
        <v>2</v>
      </c>
      <c r="B10" s="8">
        <f>B3/1000000</f>
        <v>29.26554</v>
      </c>
      <c r="C10" s="8">
        <f aca="true" t="shared" si="1" ref="C10:K10">C3/1000000</f>
        <v>31.67461</v>
      </c>
      <c r="D10" s="8">
        <f t="shared" si="1"/>
        <v>32.153136</v>
      </c>
      <c r="E10" s="8">
        <f t="shared" si="1"/>
        <v>33.568686</v>
      </c>
      <c r="F10" s="8">
        <f t="shared" si="1"/>
        <v>34.95956</v>
      </c>
      <c r="G10" s="8">
        <f t="shared" si="1"/>
        <v>35.676956</v>
      </c>
      <c r="H10" s="8">
        <f t="shared" si="1"/>
        <v>34.676242</v>
      </c>
      <c r="I10" s="8">
        <f t="shared" si="1"/>
        <v>35.511413</v>
      </c>
      <c r="J10" s="8">
        <f t="shared" si="1"/>
        <v>39.553696</v>
      </c>
      <c r="K10" s="8">
        <f t="shared" si="1"/>
        <v>42.534655</v>
      </c>
    </row>
    <row r="11" spans="1:11" ht="13.5">
      <c r="A11" s="7" t="s">
        <v>3</v>
      </c>
      <c r="B11" s="8">
        <f aca="true" t="shared" si="2" ref="B11:K11">B4/1000000</f>
        <v>9.40807</v>
      </c>
      <c r="C11" s="8">
        <f t="shared" si="2"/>
        <v>9.689453</v>
      </c>
      <c r="D11" s="8">
        <f t="shared" si="2"/>
        <v>10.320317</v>
      </c>
      <c r="E11" s="8">
        <f t="shared" si="2"/>
        <v>10.09347</v>
      </c>
      <c r="F11" s="8">
        <f t="shared" si="2"/>
        <v>9.609011</v>
      </c>
      <c r="G11" s="8">
        <f t="shared" si="2"/>
        <v>10.182725</v>
      </c>
      <c r="H11" s="8">
        <f t="shared" si="2"/>
        <v>11.652768</v>
      </c>
      <c r="I11" s="8">
        <f t="shared" si="2"/>
        <v>12.386746</v>
      </c>
      <c r="J11" s="8">
        <f t="shared" si="2"/>
        <v>13.988102</v>
      </c>
      <c r="K11" s="8">
        <f t="shared" si="2"/>
        <v>14.133931</v>
      </c>
    </row>
    <row r="12" spans="1:11" ht="13.5">
      <c r="A12" s="7" t="s">
        <v>4</v>
      </c>
      <c r="B12" s="8">
        <f>B5/1000</f>
        <v>21.388</v>
      </c>
      <c r="C12" s="8">
        <f aca="true" t="shared" si="3" ref="C12:K12">C5/1000</f>
        <v>22.06</v>
      </c>
      <c r="D12" s="8">
        <f t="shared" si="3"/>
        <v>22.295</v>
      </c>
      <c r="E12" s="8">
        <f t="shared" si="3"/>
        <v>21.221</v>
      </c>
      <c r="F12" s="8">
        <f t="shared" si="3"/>
        <v>20.449</v>
      </c>
      <c r="G12" s="8">
        <f t="shared" si="3"/>
        <v>21.874</v>
      </c>
      <c r="H12" s="8">
        <f t="shared" si="3"/>
        <v>25.126</v>
      </c>
      <c r="I12" s="8">
        <f t="shared" si="3"/>
        <v>26.563</v>
      </c>
      <c r="J12" s="8">
        <f t="shared" si="3"/>
        <v>29.462</v>
      </c>
      <c r="K12" s="8">
        <f t="shared" si="3"/>
        <v>29.558</v>
      </c>
    </row>
  </sheetData>
  <printOptions/>
  <pageMargins left="0.75" right="0.75" top="1" bottom="1" header="0.512" footer="0.512"/>
  <pageSetup fitToHeight="0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＊＊＊＊＊</dc:creator>
  <cp:keywords/>
  <dc:description/>
  <cp:lastModifiedBy> </cp:lastModifiedBy>
  <cp:lastPrinted>2009-06-22T05:55:28Z</cp:lastPrinted>
  <dcterms:created xsi:type="dcterms:W3CDTF">2000-08-07T06:54:26Z</dcterms:created>
  <dcterms:modified xsi:type="dcterms:W3CDTF">2009-06-22T05:55:35Z</dcterms:modified>
  <cp:category/>
  <cp:version/>
  <cp:contentType/>
  <cp:contentStatus/>
</cp:coreProperties>
</file>