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60" windowWidth="96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<sst xmlns="http://schemas.openxmlformats.org/spreadsheetml/2006/main" count="25" uniqueCount="14">
  <si>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</si>
  <si>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</si>
  <si>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</si>
  <si>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</si>
  <si>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</si>
  <si>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</si>
  <si>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</si>
  <si>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</si>
  <si>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</si>
  <si>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</si>
  <si>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</si>
  <si>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２０年</t>
  </si>
  <si>
    <t>１９年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</si>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</sst>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8</xdr:col>
      <xdr:colOff>714375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19075"/>
          <a:ext cx="603885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千葉港の公共施設（泊地を含む）に入港した船舶は18,279隻、20,777,889総トンで、前年と比較すると隻数及び総トン数ともにそれぞれ1,420隻(8.4%)、1,433,163総トン(7.4%)の増加であった。
　また、専用施設に入港した船舶は48,383隻、117,511,689総トンで、前年と比較すると隻数及び総トン数ともにそれぞれ1,010隻(2.0%)、1,738,340総トン(1.5%)の減少であった。
　施設全体の利用割合でみると、公共施設の利用は隻数で27.4%、総トン数は15%で、前年と比較すると隻数及び総トン数ともに2.0ポイント、1.1ポイントの増加であった。</a:t>
          </a:r>
        </a:p>
      </xdr:txBody>
    </xdr:sp>
    <xdr:clientData/>
  </xdr:twoCellAnchor>
  <xdr:twoCellAnchor>
    <xdr:from>
      <xdr:col>1</xdr:col>
      <xdr:colOff>19050</xdr:colOff>
      <xdr:row>27</xdr:row>
      <xdr:rowOff>38100</xdr:rowOff>
    </xdr:from>
    <xdr:to>
      <xdr:col>8</xdr:col>
      <xdr:colOff>685800</xdr:colOff>
      <xdr:row>36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638800"/>
          <a:ext cx="59817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貨物取扱量でみると、公共施設を利用した貨物は12,709,138トンで、前年と比較すると7.4%の増加であった。
　また、専用施設を利用した貨物は152,433,426トンで、前年と比較すると3.1%の減少であった。
　施設全体の利用割合でみると、公共施設の利用は7.7%で、前年と比較すると0.7ポイントの増加であった。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H27" sqref="H2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5" ht="19.5" customHeight="1"/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29" t="s">
        <v>5</v>
      </c>
      <c r="E19" s="30"/>
      <c r="F19" s="29" t="s">
        <v>6</v>
      </c>
      <c r="G19" s="30"/>
      <c r="H19" s="29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18279</v>
      </c>
      <c r="E21" s="5">
        <v>20777889</v>
      </c>
      <c r="F21" s="5">
        <v>48383</v>
      </c>
      <c r="G21" s="5">
        <v>117511689</v>
      </c>
      <c r="H21" s="23">
        <f>ROUND(D21/(D21+F21)*100,1)</f>
        <v>27.4</v>
      </c>
      <c r="I21" s="24">
        <f>E21/(E21+G21)*100</f>
        <v>15.024913157230113</v>
      </c>
    </row>
    <row r="22" spans="1:9" ht="24.75" customHeight="1">
      <c r="A22" s="6"/>
      <c r="B22" s="13" t="s">
        <v>12</v>
      </c>
      <c r="C22" s="3"/>
      <c r="D22" s="4">
        <v>16859</v>
      </c>
      <c r="E22" s="5">
        <v>19344726</v>
      </c>
      <c r="F22" s="5">
        <v>49393</v>
      </c>
      <c r="G22" s="5">
        <v>119250029</v>
      </c>
      <c r="H22" s="23">
        <f>ROUND(D22/(D22+F22)*100,1)</f>
        <v>25.4</v>
      </c>
      <c r="I22" s="24">
        <f>E22/(E22+G22)*100</f>
        <v>13.957761965811766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1420</v>
      </c>
      <c r="E23" s="4">
        <f t="shared" si="0"/>
        <v>1433163</v>
      </c>
      <c r="F23" s="4">
        <f t="shared" si="0"/>
        <v>-1010</v>
      </c>
      <c r="G23" s="4">
        <f t="shared" si="0"/>
        <v>-1738340</v>
      </c>
      <c r="H23" s="26">
        <f t="shared" si="0"/>
        <v>2</v>
      </c>
      <c r="I23" s="25">
        <f t="shared" si="0"/>
        <v>1.067151191418347</v>
      </c>
    </row>
    <row r="24" spans="1:9" ht="24.75" customHeight="1" thickBot="1">
      <c r="A24" s="8"/>
      <c r="B24" s="14" t="s">
        <v>1</v>
      </c>
      <c r="C24" s="9"/>
      <c r="D24" s="22">
        <f>(D21-D22)/D22*100</f>
        <v>8.422800877869387</v>
      </c>
      <c r="E24" s="22">
        <f>(E21-E22)/E22*100</f>
        <v>7.408546391404045</v>
      </c>
      <c r="F24" s="22">
        <f>(F21-F22)/F22*100</f>
        <v>-2.0448241653675625</v>
      </c>
      <c r="G24" s="22">
        <f>(G21-G22)/G22*100</f>
        <v>-1.4577271088126948</v>
      </c>
      <c r="H24" s="10"/>
      <c r="I24" s="11"/>
    </row>
    <row r="39" spans="4:8" ht="14.25" customHeight="1">
      <c r="D39" s="47" t="s">
        <v>8</v>
      </c>
      <c r="E39" s="47"/>
      <c r="F39" s="47"/>
      <c r="G39" s="47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5"/>
    </row>
    <row r="43" spans="1:9" ht="24.75" customHeight="1">
      <c r="A43" s="7"/>
      <c r="B43" s="12" t="s">
        <v>11</v>
      </c>
      <c r="C43" s="2"/>
      <c r="D43" s="31">
        <v>12709138</v>
      </c>
      <c r="E43" s="32"/>
      <c r="F43" s="31">
        <v>152433426</v>
      </c>
      <c r="G43" s="32"/>
      <c r="H43" s="45">
        <f>ROUND(D43/(D43+F43)*100,1)</f>
        <v>7.7</v>
      </c>
      <c r="I43" s="46"/>
    </row>
    <row r="44" spans="1:9" ht="24.75" customHeight="1">
      <c r="A44" s="6"/>
      <c r="B44" s="13" t="s">
        <v>12</v>
      </c>
      <c r="C44" s="3"/>
      <c r="D44" s="31">
        <v>11837781</v>
      </c>
      <c r="E44" s="32"/>
      <c r="F44" s="31">
        <v>157364272</v>
      </c>
      <c r="G44" s="32"/>
      <c r="H44" s="45">
        <f>ROUND(D44/(D44+F44)*100,1)</f>
        <v>7</v>
      </c>
      <c r="I44" s="46"/>
    </row>
    <row r="45" spans="1:9" ht="24.75" customHeight="1">
      <c r="A45" s="7"/>
      <c r="B45" s="12" t="s">
        <v>0</v>
      </c>
      <c r="C45" s="2"/>
      <c r="D45" s="31">
        <f>D43-D44</f>
        <v>871357</v>
      </c>
      <c r="E45" s="32"/>
      <c r="F45" s="31">
        <f>F43-F44</f>
        <v>-4930846</v>
      </c>
      <c r="G45" s="32"/>
      <c r="H45" s="41">
        <f>H43-H44</f>
        <v>0.7000000000000002</v>
      </c>
      <c r="I45" s="42"/>
    </row>
    <row r="46" spans="1:9" ht="24.75" customHeight="1" thickBot="1">
      <c r="A46" s="8"/>
      <c r="B46" s="14" t="s">
        <v>1</v>
      </c>
      <c r="C46" s="9"/>
      <c r="D46" s="33">
        <f>(D43-D44)/D44*100</f>
        <v>7.360813652491122</v>
      </c>
      <c r="E46" s="34"/>
      <c r="F46" s="33">
        <f>(F43-F44)/F44*100</f>
        <v>-3.133396124375678</v>
      </c>
      <c r="G46" s="34"/>
      <c r="H46" s="43"/>
      <c r="I46" s="44"/>
    </row>
  </sheetData>
  <mergeCells count="21">
    <mergeCell ref="H44:I44"/>
    <mergeCell ref="D39:G39"/>
    <mergeCell ref="D43:E43"/>
    <mergeCell ref="F43:G43"/>
    <mergeCell ref="D44:E44"/>
    <mergeCell ref="F44:G44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2009-06-22T01:55:34Z</cp:lastPrinted>
  <dcterms:created xsi:type="dcterms:W3CDTF">2000-08-31T01:34:43Z</dcterms:created>
  <dcterms:modified xsi:type="dcterms:W3CDTF">2009-06-24T08:04:31Z</dcterms:modified>
  <cp:category/>
  <cp:version/>
  <cp:contentType/>
  <cp:contentStatus/>
</cp:coreProperties>
</file>