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<sst xmlns="http://schemas.openxmlformats.org/spreadsheetml/2006/main" count="25" uniqueCount="14">
  <si>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</si>
  <si>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</si>
  <si>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</si>
  <si>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</si>
  <si>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</si>
  <si>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</si>
  <si>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</si>
  <si>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</si>
  <si>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</si>
  <si>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</si>
  <si>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１６年</t>
  </si>
  <si>
    <t>１５年</t>
  </si>
  <si>
    <t>３　施設利用の概要</t>
  </si>
  <si>
    <t>公共施設利用比率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</si>
</sst>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distributed" vertical="center"/>
    </xf>
    <xf numFmtId="176" fontId="2" fillId="0" borderId="18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176" fontId="2" fillId="0" borderId="21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distributed" vertical="center"/>
    </xf>
    <xf numFmtId="3" fontId="2" fillId="0" borderId="2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76" fontId="2" fillId="0" borderId="22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7" fontId="2" fillId="0" borderId="21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3" fillId="0" borderId="0" xfId="0" applyFont="1" applyAlignment="1">
      <alignment horizontal="distributed"/>
    </xf>
    <xf numFmtId="0" fontId="2" fillId="0" borderId="3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38100</xdr:rowOff>
    </xdr:from>
    <xdr:to>
      <xdr:col>8</xdr:col>
      <xdr:colOff>295275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3375" y="390525"/>
          <a:ext cx="5400675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木更津港に入港した船舶を公共施設、専用施設別に見ると、公共施設は、7,777隻で前年に比較し、690隻(9.7%)、総トン数では3,299,211総トンで271,301総トン(9.0%)増加した。
　専用施設は、14,097隻で前年に比較し、735隻(5.5%)増加し、総トン数では42,560,470総トンで1,019,809総トン(2.5%)増加した。
　公共施設の施設全体に占める利用割合は、隻数が35.6%で前年より0.9ポイント、総トン数では7.2%で0.4ポイントそれぞれ増加した。</a:t>
          </a:r>
        </a:p>
      </xdr:txBody>
    </xdr:sp>
    <xdr:clientData/>
  </xdr:twoCellAnchor>
  <xdr:twoCellAnchor>
    <xdr:from>
      <xdr:col>1</xdr:col>
      <xdr:colOff>342900</xdr:colOff>
      <xdr:row>24</xdr:row>
      <xdr:rowOff>47625</xdr:rowOff>
    </xdr:from>
    <xdr:to>
      <xdr:col>8</xdr:col>
      <xdr:colOff>266700</xdr:colOff>
      <xdr:row>31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6725" y="5067300"/>
          <a:ext cx="523875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貨物取扱量を公共施設、専用施設別に見ると、公共施設を利用した貨物は、4,918,616トンで前年に比較し、9.5%増加し、専用施設を利用した貨物は、61,743,170トンで3.7%増加した。
　公共施設の施設全体に占める割合は、7.4%で前年に比較し、0.4ポイント増加した。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K10" sqref="K10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B1" s="27" t="s">
        <v>12</v>
      </c>
    </row>
    <row r="14" spans="4:7" ht="14.25">
      <c r="D14" s="46" t="s">
        <v>4</v>
      </c>
      <c r="E14" s="46"/>
      <c r="F14" s="46"/>
      <c r="G14" s="46"/>
    </row>
    <row r="16" ht="14.25" thickBot="1">
      <c r="G16" s="1" t="s">
        <v>7</v>
      </c>
    </row>
    <row r="17" spans="1:9" ht="24.75" customHeight="1">
      <c r="A17" s="37"/>
      <c r="B17" s="38"/>
      <c r="C17" s="38"/>
      <c r="D17" s="35" t="s">
        <v>5</v>
      </c>
      <c r="E17" s="47"/>
      <c r="F17" s="35" t="s">
        <v>6</v>
      </c>
      <c r="G17" s="47"/>
      <c r="H17" s="35" t="s">
        <v>13</v>
      </c>
      <c r="I17" s="36"/>
    </row>
    <row r="18" spans="1:9" ht="24.75" customHeight="1">
      <c r="A18" s="39"/>
      <c r="B18" s="40"/>
      <c r="C18" s="41"/>
      <c r="D18" s="15" t="s">
        <v>2</v>
      </c>
      <c r="E18" s="16" t="s">
        <v>3</v>
      </c>
      <c r="F18" s="16" t="s">
        <v>2</v>
      </c>
      <c r="G18" s="16" t="s">
        <v>3</v>
      </c>
      <c r="H18" s="16" t="s">
        <v>2</v>
      </c>
      <c r="I18" s="17" t="s">
        <v>3</v>
      </c>
    </row>
    <row r="19" spans="1:9" ht="24.75" customHeight="1">
      <c r="A19" s="7"/>
      <c r="B19" s="12" t="s">
        <v>10</v>
      </c>
      <c r="C19" s="2"/>
      <c r="D19" s="4">
        <v>7777</v>
      </c>
      <c r="E19" s="5">
        <v>3299211</v>
      </c>
      <c r="F19" s="5">
        <v>14097</v>
      </c>
      <c r="G19" s="5">
        <v>42560470</v>
      </c>
      <c r="H19" s="23">
        <f>ROUND(D19/(D19+F19)*100,1)</f>
        <v>35.6</v>
      </c>
      <c r="I19" s="24">
        <f>E19/(E19+G19)*100</f>
        <v>7.194142933528037</v>
      </c>
    </row>
    <row r="20" spans="1:9" ht="24.75" customHeight="1">
      <c r="A20" s="6"/>
      <c r="B20" s="13" t="s">
        <v>11</v>
      </c>
      <c r="C20" s="3"/>
      <c r="D20" s="4">
        <v>7087</v>
      </c>
      <c r="E20" s="5">
        <v>3027910</v>
      </c>
      <c r="F20" s="5">
        <v>13362</v>
      </c>
      <c r="G20" s="5">
        <v>41540661</v>
      </c>
      <c r="H20" s="23">
        <f>ROUND(D20/(D20+F20)*100,1)</f>
        <v>34.7</v>
      </c>
      <c r="I20" s="24">
        <f>E20/(E20+G20)*100</f>
        <v>6.793823387337233</v>
      </c>
    </row>
    <row r="21" spans="1:9" ht="24.75" customHeight="1">
      <c r="A21" s="7"/>
      <c r="B21" s="12" t="s">
        <v>0</v>
      </c>
      <c r="C21" s="2"/>
      <c r="D21" s="4">
        <f aca="true" t="shared" si="0" ref="D21:I21">D19-D20</f>
        <v>690</v>
      </c>
      <c r="E21" s="4">
        <f t="shared" si="0"/>
        <v>271301</v>
      </c>
      <c r="F21" s="4">
        <f t="shared" si="0"/>
        <v>735</v>
      </c>
      <c r="G21" s="4">
        <f t="shared" si="0"/>
        <v>1019809</v>
      </c>
      <c r="H21" s="26">
        <f t="shared" si="0"/>
        <v>0.8999999999999986</v>
      </c>
      <c r="I21" s="25">
        <f t="shared" si="0"/>
        <v>0.40031954619080423</v>
      </c>
    </row>
    <row r="22" spans="1:9" ht="24.75" customHeight="1" thickBot="1">
      <c r="A22" s="8"/>
      <c r="B22" s="14" t="s">
        <v>1</v>
      </c>
      <c r="C22" s="9"/>
      <c r="D22" s="22">
        <f>(D19-D20)/D20*100</f>
        <v>9.736136588119091</v>
      </c>
      <c r="E22" s="22">
        <f>(E19-E20)/E20*100</f>
        <v>8.960008718885303</v>
      </c>
      <c r="F22" s="22">
        <f>(F19-F20)/F20*100</f>
        <v>5.5006735518634935</v>
      </c>
      <c r="G22" s="22">
        <f>(G19-G20)/G20*100</f>
        <v>2.454965750304262</v>
      </c>
      <c r="H22" s="10"/>
      <c r="I22" s="11"/>
    </row>
    <row r="33" spans="4:8" ht="14.25" customHeight="1">
      <c r="D33" s="30" t="s">
        <v>8</v>
      </c>
      <c r="E33" s="30"/>
      <c r="F33" s="30"/>
      <c r="G33" s="30"/>
      <c r="H33" s="21"/>
    </row>
    <row r="35" ht="14.25" thickBot="1">
      <c r="G35" s="1" t="s">
        <v>9</v>
      </c>
    </row>
    <row r="36" spans="1:9" ht="24.75" customHeight="1">
      <c r="A36" s="18"/>
      <c r="B36" s="19"/>
      <c r="C36" s="20"/>
      <c r="D36" s="35" t="s">
        <v>5</v>
      </c>
      <c r="E36" s="47"/>
      <c r="F36" s="35" t="s">
        <v>6</v>
      </c>
      <c r="G36" s="47"/>
      <c r="H36" s="35" t="s">
        <v>13</v>
      </c>
      <c r="I36" s="36"/>
    </row>
    <row r="37" spans="1:9" ht="24.75" customHeight="1">
      <c r="A37" s="7"/>
      <c r="B37" s="12" t="s">
        <v>10</v>
      </c>
      <c r="C37" s="2"/>
      <c r="D37" s="31">
        <v>4918616</v>
      </c>
      <c r="E37" s="32"/>
      <c r="F37" s="31">
        <v>61743170</v>
      </c>
      <c r="G37" s="32"/>
      <c r="H37" s="28">
        <f>ROUND(D37/(D37+F37)*100,1)</f>
        <v>7.4</v>
      </c>
      <c r="I37" s="29"/>
    </row>
    <row r="38" spans="1:9" ht="24.75" customHeight="1">
      <c r="A38" s="6"/>
      <c r="B38" s="13" t="s">
        <v>11</v>
      </c>
      <c r="C38" s="3"/>
      <c r="D38" s="31">
        <v>4493853</v>
      </c>
      <c r="E38" s="32"/>
      <c r="F38" s="31">
        <v>59555898</v>
      </c>
      <c r="G38" s="32"/>
      <c r="H38" s="28">
        <f>ROUND(D38/(D38+F38)*100,1)</f>
        <v>7</v>
      </c>
      <c r="I38" s="29"/>
    </row>
    <row r="39" spans="1:9" ht="24.75" customHeight="1">
      <c r="A39" s="7"/>
      <c r="B39" s="12" t="s">
        <v>0</v>
      </c>
      <c r="C39" s="2"/>
      <c r="D39" s="31">
        <f>D37-D38</f>
        <v>424763</v>
      </c>
      <c r="E39" s="32"/>
      <c r="F39" s="31">
        <f>F37-F38</f>
        <v>2187272</v>
      </c>
      <c r="G39" s="32"/>
      <c r="H39" s="42">
        <f>H37-H38</f>
        <v>0.40000000000000036</v>
      </c>
      <c r="I39" s="43"/>
    </row>
    <row r="40" spans="1:9" ht="24.75" customHeight="1" thickBot="1">
      <c r="A40" s="8"/>
      <c r="B40" s="14" t="s">
        <v>1</v>
      </c>
      <c r="C40" s="9"/>
      <c r="D40" s="33">
        <f>(D37-D38)/D38*100</f>
        <v>9.452089331805023</v>
      </c>
      <c r="E40" s="34"/>
      <c r="F40" s="33">
        <f>(F37-F38)/F38*100</f>
        <v>3.672637091291949</v>
      </c>
      <c r="G40" s="34"/>
      <c r="H40" s="44"/>
      <c r="I40" s="45"/>
    </row>
  </sheetData>
  <mergeCells count="21">
    <mergeCell ref="D14:G14"/>
    <mergeCell ref="D17:E17"/>
    <mergeCell ref="F17:G17"/>
    <mergeCell ref="D36:E36"/>
    <mergeCell ref="F36:G36"/>
    <mergeCell ref="D39:E39"/>
    <mergeCell ref="D40:E40"/>
    <mergeCell ref="H17:I17"/>
    <mergeCell ref="A17:C18"/>
    <mergeCell ref="H36:I36"/>
    <mergeCell ref="H39:I39"/>
    <mergeCell ref="H40:I40"/>
    <mergeCell ref="F39:G39"/>
    <mergeCell ref="F40:G40"/>
    <mergeCell ref="H37:I37"/>
    <mergeCell ref="H38:I38"/>
    <mergeCell ref="D33:G33"/>
    <mergeCell ref="D37:E37"/>
    <mergeCell ref="F37:G37"/>
    <mergeCell ref="D38:E38"/>
    <mergeCell ref="F38:G38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2005-07-21T07:24:47Z</cp:lastPrinted>
  <dcterms:created xsi:type="dcterms:W3CDTF">2000-08-31T01:34:43Z</dcterms:created>
  <dcterms:modified xsi:type="dcterms:W3CDTF">2005-07-21T07:28:29Z</dcterms:modified>
  <cp:category/>
  <cp:version/>
  <cp:contentType/>
  <cp:contentStatus/>
</cp:coreProperties>
</file>