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710" windowHeight="8745" activeTab="0"/>
  </bookViews>
  <sheets>
    <sheet name="木更津" sheetId="1" r:id="rId1"/>
  </sheets>
  <definedNames>
    <definedName name="_xlnm.Print_Area" localSheetId="0">'木更津'!$A$1:$F$32</definedName>
  </definedNames>
  <calcPr fullCalcOnLoad="1"/>
</workbook>
</file>

<file path=xl/sharedStrings.xml><?xml version="1.0" encoding="utf-8"?>
<sst xmlns="http://schemas.openxmlformats.org/spreadsheetml/2006/main" count="33" uniqueCount="23">
  <si>
    <t>合計</t>
  </si>
  <si>
    <t>鉄鋼</t>
  </si>
  <si>
    <t>その他</t>
  </si>
  <si>
    <t>輸出総額</t>
  </si>
  <si>
    <t>輸入総額</t>
  </si>
  <si>
    <t>区分</t>
  </si>
  <si>
    <t>輸出</t>
  </si>
  <si>
    <t>輸入</t>
  </si>
  <si>
    <t>構成比（％）</t>
  </si>
  <si>
    <t>増減率（％）</t>
  </si>
  <si>
    <t>（単位：百万円）</t>
  </si>
  <si>
    <t>品種</t>
  </si>
  <si>
    <t>主要品種貿易額前年比較</t>
  </si>
  <si>
    <t>外 国 貿 易 額</t>
  </si>
  <si>
    <t>　貿易額前年比較　</t>
  </si>
  <si>
    <t>石炭</t>
  </si>
  <si>
    <t>鉄鉱石</t>
  </si>
  <si>
    <t>鉄鋼のくず</t>
  </si>
  <si>
    <t>石油ガス類</t>
  </si>
  <si>
    <t>１５年</t>
  </si>
  <si>
    <t>増減額</t>
  </si>
  <si>
    <t>１６年</t>
  </si>
  <si>
    <t>資料：横浜税関「平成16年外国貿易年表」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</si>
</sst>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#,##0_ "/>
    <numFmt numFmtId="179" formatCode="#,##0.00_ "/>
    <numFmt numFmtId="180" formatCode="#,##0_);[Red]\(#,##0\)"/>
    <numFmt numFmtId="181" formatCode="#,##0.0_);[Red]\(#,##0.0\)"/>
    <numFmt numFmtId="182" formatCode="#,##0.0_ "/>
    <numFmt numFmtId="183" formatCode="0_ "/>
    <numFmt numFmtId="184" formatCode="0.0_ "/>
    <numFmt numFmtId="185" formatCode="#,##0.0"/>
  </numFmts>
  <fonts count="10">
    <font>
      <sz val="10.05"/>
      <color indexed="8"/>
      <name val="ＭＳ 明朝"/>
      <family val="1"/>
    </font>
    <font>
      <sz val="11"/>
      <name val="ＭＳ Ｐゴシック"/>
      <family val="3"/>
    </font>
    <font>
      <sz val="14"/>
      <color indexed="8"/>
      <name val="ＭＳ ゴシック"/>
      <family val="3"/>
    </font>
    <font>
      <sz val="11"/>
      <name val="ＭＳ 明朝"/>
      <family val="1"/>
    </font>
    <font>
      <sz val="12"/>
      <name val="ＭＳ ゴシック"/>
      <family val="3"/>
    </font>
    <font>
      <b/>
      <sz val="12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12"/>
      <color indexed="8"/>
      <name val="ＭＳ ゴシック"/>
      <family val="3"/>
    </font>
    <font>
      <sz val="12"/>
      <color indexed="8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dashed"/>
    </border>
    <border>
      <left style="thin"/>
      <right style="medium"/>
      <top>
        <color indexed="63"/>
      </top>
      <bottom style="dashed"/>
    </border>
    <border>
      <left style="medium"/>
      <right style="thin"/>
      <top>
        <color indexed="63"/>
      </top>
      <bottom style="dashed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" fillId="0" borderId="0">
      <alignment/>
      <protection/>
    </xf>
  </cellStyleXfs>
  <cellXfs count="4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/>
    </xf>
    <xf numFmtId="0" fontId="7" fillId="0" borderId="0" xfId="0" applyFont="1" applyAlignment="1">
      <alignment horizontal="distributed" vertical="center"/>
    </xf>
    <xf numFmtId="0" fontId="4" fillId="0" borderId="0" xfId="0" applyFont="1" applyAlignment="1">
      <alignment horizontal="center"/>
    </xf>
    <xf numFmtId="184" fontId="3" fillId="0" borderId="1" xfId="0" applyNumberFormat="1" applyFont="1" applyBorder="1" applyAlignment="1">
      <alignment vertical="center"/>
    </xf>
    <xf numFmtId="178" fontId="3" fillId="0" borderId="2" xfId="16" applyNumberFormat="1" applyFont="1" applyBorder="1" applyAlignment="1">
      <alignment vertical="center"/>
    </xf>
    <xf numFmtId="3" fontId="3" fillId="0" borderId="3" xfId="0" applyNumberFormat="1" applyFont="1" applyBorder="1" applyAlignment="1">
      <alignment vertical="center"/>
    </xf>
    <xf numFmtId="0" fontId="3" fillId="0" borderId="3" xfId="0" applyFont="1" applyBorder="1" applyAlignment="1">
      <alignment horizontal="distributed" vertical="center"/>
    </xf>
    <xf numFmtId="3" fontId="3" fillId="0" borderId="3" xfId="0" applyNumberFormat="1" applyFont="1" applyBorder="1" applyAlignment="1">
      <alignment horizontal="distributed" vertical="center"/>
    </xf>
    <xf numFmtId="181" fontId="3" fillId="0" borderId="3" xfId="20" applyNumberFormat="1" applyFont="1" applyBorder="1">
      <alignment/>
      <protection/>
    </xf>
    <xf numFmtId="0" fontId="3" fillId="0" borderId="4" xfId="0" applyFont="1" applyBorder="1" applyAlignment="1">
      <alignment horizontal="distributed" vertic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distributed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distributed" vertical="center"/>
    </xf>
    <xf numFmtId="183" fontId="3" fillId="0" borderId="8" xfId="0" applyNumberFormat="1" applyFont="1" applyBorder="1" applyAlignment="1">
      <alignment vertical="center"/>
    </xf>
    <xf numFmtId="0" fontId="3" fillId="0" borderId="9" xfId="0" applyFont="1" applyBorder="1" applyAlignment="1">
      <alignment horizontal="distributed" vertical="center"/>
    </xf>
    <xf numFmtId="3" fontId="3" fillId="0" borderId="10" xfId="0" applyNumberFormat="1" applyFont="1" applyBorder="1" applyAlignment="1">
      <alignment vertical="center"/>
    </xf>
    <xf numFmtId="184" fontId="3" fillId="0" borderId="10" xfId="0" applyNumberFormat="1" applyFont="1" applyBorder="1" applyAlignment="1">
      <alignment vertical="center"/>
    </xf>
    <xf numFmtId="178" fontId="3" fillId="0" borderId="11" xfId="16" applyNumberFormat="1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right"/>
    </xf>
    <xf numFmtId="184" fontId="3" fillId="0" borderId="8" xfId="0" applyNumberFormat="1" applyFont="1" applyBorder="1" applyAlignment="1">
      <alignment vertical="center"/>
    </xf>
    <xf numFmtId="184" fontId="3" fillId="0" borderId="12" xfId="0" applyNumberFormat="1" applyFont="1" applyBorder="1" applyAlignment="1">
      <alignment vertical="center"/>
    </xf>
    <xf numFmtId="185" fontId="3" fillId="0" borderId="3" xfId="0" applyNumberFormat="1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3" fontId="3" fillId="0" borderId="13" xfId="0" applyNumberFormat="1" applyFont="1" applyBorder="1" applyAlignment="1">
      <alignment horizontal="distributed" vertical="center"/>
    </xf>
    <xf numFmtId="3" fontId="3" fillId="0" borderId="13" xfId="0" applyNumberFormat="1" applyFont="1" applyBorder="1" applyAlignment="1">
      <alignment vertical="center"/>
    </xf>
    <xf numFmtId="185" fontId="3" fillId="0" borderId="13" xfId="0" applyNumberFormat="1" applyFont="1" applyBorder="1" applyAlignment="1">
      <alignment vertical="center"/>
    </xf>
    <xf numFmtId="184" fontId="3" fillId="0" borderId="14" xfId="0" applyNumberFormat="1" applyFont="1" applyBorder="1" applyAlignment="1">
      <alignment vertical="center"/>
    </xf>
    <xf numFmtId="3" fontId="3" fillId="0" borderId="10" xfId="0" applyNumberFormat="1" applyFont="1" applyBorder="1" applyAlignment="1">
      <alignment horizontal="distributed" vertical="center"/>
    </xf>
    <xf numFmtId="181" fontId="3" fillId="0" borderId="10" xfId="20" applyNumberFormat="1" applyFont="1" applyBorder="1">
      <alignment/>
      <protection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7" xfId="0" applyFont="1" applyBorder="1" applyAlignment="1">
      <alignment horizontal="distributed" vertical="center"/>
    </xf>
    <xf numFmtId="0" fontId="3" fillId="0" borderId="9" xfId="0" applyFont="1" applyBorder="1" applyAlignment="1">
      <alignment horizontal="distributed" vertical="center"/>
    </xf>
    <xf numFmtId="0" fontId="8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3" fillId="0" borderId="15" xfId="0" applyFont="1" applyBorder="1" applyAlignment="1">
      <alignment horizontal="distributed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Sheet3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114300</xdr:rowOff>
    </xdr:from>
    <xdr:to>
      <xdr:col>5</xdr:col>
      <xdr:colOff>990600</xdr:colOff>
      <xdr:row>4</xdr:row>
      <xdr:rowOff>114300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525" y="419100"/>
          <a:ext cx="6877050" cy="742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木更津港の貿易額の輸出入合計は5,064億円で、前年に比較し458億円（9.9％）増加した。
　輸出総額は1,631億円で20.3％、輸入総額は3,434億円で5.6％のそれぞれ増加となった。</a:t>
          </a:r>
        </a:p>
      </xdr:txBody>
    </xdr:sp>
    <xdr:clientData/>
  </xdr:twoCellAnchor>
  <xdr:twoCellAnchor>
    <xdr:from>
      <xdr:col>0</xdr:col>
      <xdr:colOff>19050</xdr:colOff>
      <xdr:row>13</xdr:row>
      <xdr:rowOff>28575</xdr:rowOff>
    </xdr:from>
    <xdr:to>
      <xdr:col>5</xdr:col>
      <xdr:colOff>1190625</xdr:colOff>
      <xdr:row>16</xdr:row>
      <xdr:rowOff>66675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9050" y="3429000"/>
          <a:ext cx="7067550" cy="781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輸出は、総額の96.2％を占める鉄鋼が20.4％、鉄鋼のくずが12.3％のそれぞれ増加となった。
　輸入は、石油ガス類が10.8％の減少、石炭が35.2％、鉄鉱石が8.2％のそれぞれ増加となった。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 topLeftCell="A1">
      <selection activeCell="D1" sqref="D1"/>
    </sheetView>
  </sheetViews>
  <sheetFormatPr defaultColWidth="9.00390625" defaultRowHeight="19.5" customHeight="1"/>
  <cols>
    <col min="1" max="1" width="14.375" style="1" customWidth="1"/>
    <col min="2" max="6" width="15.75390625" style="1" customWidth="1"/>
    <col min="7" max="7" width="13.625" style="1" customWidth="1"/>
    <col min="8" max="16384" width="12.375" style="1" customWidth="1"/>
  </cols>
  <sheetData>
    <row r="1" spans="1:2" ht="24" customHeight="1">
      <c r="A1" s="35" t="s">
        <v>13</v>
      </c>
      <c r="B1" s="36"/>
    </row>
    <row r="6" spans="1:6" ht="19.5" customHeight="1">
      <c r="A6" s="22"/>
      <c r="B6" s="39" t="s">
        <v>14</v>
      </c>
      <c r="C6" s="40"/>
      <c r="D6" s="40"/>
      <c r="E6" s="40"/>
      <c r="F6" s="23"/>
    </row>
    <row r="7" ht="19.5" customHeight="1" thickBot="1">
      <c r="F7" s="24" t="s">
        <v>10</v>
      </c>
    </row>
    <row r="8" spans="1:6" s="2" customFormat="1" ht="21.75" customHeight="1">
      <c r="A8" s="12" t="s">
        <v>5</v>
      </c>
      <c r="B8" s="13" t="s">
        <v>21</v>
      </c>
      <c r="C8" s="13" t="s">
        <v>8</v>
      </c>
      <c r="D8" s="13" t="s">
        <v>19</v>
      </c>
      <c r="E8" s="14" t="s">
        <v>20</v>
      </c>
      <c r="F8" s="15" t="s">
        <v>9</v>
      </c>
    </row>
    <row r="9" spans="1:6" s="2" customFormat="1" ht="21.75" customHeight="1">
      <c r="A9" s="16" t="s">
        <v>0</v>
      </c>
      <c r="B9" s="8">
        <f>SUM(B10:B11)</f>
        <v>506444</v>
      </c>
      <c r="C9" s="6">
        <v>100</v>
      </c>
      <c r="D9" s="8">
        <f>SUM(D10:D11)</f>
        <v>460652</v>
      </c>
      <c r="E9" s="7">
        <f>B9-D9</f>
        <v>45792</v>
      </c>
      <c r="F9" s="25">
        <f>B9/D9*100-100</f>
        <v>9.94069275722238</v>
      </c>
    </row>
    <row r="10" spans="1:6" s="2" customFormat="1" ht="21.75" customHeight="1">
      <c r="A10" s="16" t="s">
        <v>6</v>
      </c>
      <c r="B10" s="8">
        <v>163067</v>
      </c>
      <c r="C10" s="6">
        <f>B10/B$9*100</f>
        <v>32.19842667698699</v>
      </c>
      <c r="D10" s="8">
        <v>135508</v>
      </c>
      <c r="E10" s="7">
        <f>B10-D10</f>
        <v>27559</v>
      </c>
      <c r="F10" s="25">
        <f>B10/D10*100-100</f>
        <v>20.337544646810528</v>
      </c>
    </row>
    <row r="11" spans="1:6" s="2" customFormat="1" ht="21.75" customHeight="1" thickBot="1">
      <c r="A11" s="18" t="s">
        <v>7</v>
      </c>
      <c r="B11" s="19">
        <v>343377</v>
      </c>
      <c r="C11" s="20">
        <f>B11/B$9*100</f>
        <v>67.801573323013</v>
      </c>
      <c r="D11" s="19">
        <v>325144</v>
      </c>
      <c r="E11" s="21">
        <f>B11-D11</f>
        <v>18233</v>
      </c>
      <c r="F11" s="26">
        <f>B11/D11*100-100</f>
        <v>5.607669217331406</v>
      </c>
    </row>
    <row r="12" ht="19.5" customHeight="1">
      <c r="F12" s="28" t="s">
        <v>22</v>
      </c>
    </row>
    <row r="13" ht="20.25" customHeight="1"/>
    <row r="14" spans="2:3" ht="19.5" customHeight="1">
      <c r="B14" s="3"/>
      <c r="C14" s="3"/>
    </row>
    <row r="15" spans="2:3" ht="19.5" customHeight="1">
      <c r="B15" s="3"/>
      <c r="C15" s="3"/>
    </row>
    <row r="17" spans="2:4" ht="19.5" customHeight="1">
      <c r="B17" s="4"/>
      <c r="C17" s="4"/>
      <c r="D17" s="4"/>
    </row>
    <row r="18" spans="2:6" ht="19.5" customHeight="1">
      <c r="B18" s="41" t="s">
        <v>12</v>
      </c>
      <c r="C18" s="40"/>
      <c r="D18" s="40"/>
      <c r="E18" s="40"/>
      <c r="F18" s="5"/>
    </row>
    <row r="19" ht="19.5" customHeight="1" thickBot="1">
      <c r="F19" s="24" t="s">
        <v>10</v>
      </c>
    </row>
    <row r="20" spans="1:6" ht="19.5" customHeight="1">
      <c r="A20" s="12" t="s">
        <v>5</v>
      </c>
      <c r="B20" s="14" t="s">
        <v>11</v>
      </c>
      <c r="C20" s="13" t="s">
        <v>21</v>
      </c>
      <c r="D20" s="13" t="s">
        <v>8</v>
      </c>
      <c r="E20" s="13" t="s">
        <v>19</v>
      </c>
      <c r="F20" s="15" t="s">
        <v>9</v>
      </c>
    </row>
    <row r="21" spans="1:6" ht="19.5" customHeight="1">
      <c r="A21" s="37" t="s">
        <v>6</v>
      </c>
      <c r="B21" s="9" t="s">
        <v>1</v>
      </c>
      <c r="C21" s="8">
        <v>156900</v>
      </c>
      <c r="D21" s="27">
        <f>ROUND(C21/C$25*100,1)</f>
        <v>96.2</v>
      </c>
      <c r="E21" s="8">
        <v>130339</v>
      </c>
      <c r="F21" s="25">
        <f>ROUND(C21/E21*100-100,1)</f>
        <v>20.4</v>
      </c>
    </row>
    <row r="22" spans="1:6" ht="19.5" customHeight="1">
      <c r="A22" s="37"/>
      <c r="B22" s="9" t="s">
        <v>17</v>
      </c>
      <c r="C22" s="8">
        <v>1674</v>
      </c>
      <c r="D22" s="27">
        <f>ROUND(C22/C$25*100,1)</f>
        <v>1</v>
      </c>
      <c r="E22" s="8">
        <v>1491</v>
      </c>
      <c r="F22" s="25">
        <f>ROUND(C22/E22*100-100,1)</f>
        <v>12.3</v>
      </c>
    </row>
    <row r="23" spans="1:6" s="3" customFormat="1" ht="19.5" customHeight="1">
      <c r="A23" s="37"/>
      <c r="B23" s="9" t="s">
        <v>2</v>
      </c>
      <c r="C23" s="8">
        <f>C25-C21-C22</f>
        <v>4493</v>
      </c>
      <c r="D23" s="27">
        <f>ROUND(C23/C$25*100,1)</f>
        <v>2.8</v>
      </c>
      <c r="E23" s="8">
        <f>E25-E21-E22</f>
        <v>3678</v>
      </c>
      <c r="F23" s="25">
        <f>ROUND(C23/E23*100-100,1)</f>
        <v>22.2</v>
      </c>
    </row>
    <row r="24" spans="1:6" s="3" customFormat="1" ht="15" customHeight="1">
      <c r="A24" s="37"/>
      <c r="B24" s="10"/>
      <c r="C24" s="8"/>
      <c r="D24" s="8"/>
      <c r="E24" s="8"/>
      <c r="F24" s="17"/>
    </row>
    <row r="25" spans="1:6" s="3" customFormat="1" ht="19.5" customHeight="1">
      <c r="A25" s="42"/>
      <c r="B25" s="29" t="s">
        <v>3</v>
      </c>
      <c r="C25" s="30">
        <v>163067</v>
      </c>
      <c r="D25" s="31">
        <f>ROUND(C25/C$25*100,1)</f>
        <v>100</v>
      </c>
      <c r="E25" s="30">
        <v>135508</v>
      </c>
      <c r="F25" s="32">
        <f>ROUND(C25/E25*100-100,1)</f>
        <v>20.3</v>
      </c>
    </row>
    <row r="26" spans="1:6" ht="19.5" customHeight="1">
      <c r="A26" s="37" t="s">
        <v>7</v>
      </c>
      <c r="B26" s="9" t="s">
        <v>18</v>
      </c>
      <c r="C26" s="8">
        <v>186867</v>
      </c>
      <c r="D26" s="27">
        <f>ROUND(C26/C$31*100,1)</f>
        <v>54.4</v>
      </c>
      <c r="E26" s="8">
        <v>209458</v>
      </c>
      <c r="F26" s="25">
        <f>ROUND(C26/E26*100-100,1)</f>
        <v>-10.8</v>
      </c>
    </row>
    <row r="27" spans="1:6" s="3" customFormat="1" ht="19.5" customHeight="1">
      <c r="A27" s="37"/>
      <c r="B27" s="10" t="s">
        <v>15</v>
      </c>
      <c r="C27" s="8">
        <v>68253</v>
      </c>
      <c r="D27" s="27">
        <f>ROUND(C27/C$31*100,1)</f>
        <v>19.9</v>
      </c>
      <c r="E27" s="8">
        <v>50468</v>
      </c>
      <c r="F27" s="25">
        <f>ROUND(C27/E27*100-100,1)</f>
        <v>35.2</v>
      </c>
    </row>
    <row r="28" spans="1:6" s="3" customFormat="1" ht="19.5" customHeight="1">
      <c r="A28" s="37"/>
      <c r="B28" s="10" t="s">
        <v>16</v>
      </c>
      <c r="C28" s="8">
        <v>57711</v>
      </c>
      <c r="D28" s="27">
        <f>ROUND(C28/C$31*100,1)</f>
        <v>16.8</v>
      </c>
      <c r="E28" s="8">
        <v>53325</v>
      </c>
      <c r="F28" s="25">
        <f>ROUND(C28/E28*100-100,1)</f>
        <v>8.2</v>
      </c>
    </row>
    <row r="29" spans="1:6" s="3" customFormat="1" ht="19.5" customHeight="1">
      <c r="A29" s="37"/>
      <c r="B29" s="10" t="s">
        <v>2</v>
      </c>
      <c r="C29" s="8">
        <f>C31-C26-C27-C28</f>
        <v>30546</v>
      </c>
      <c r="D29" s="27">
        <f>ROUND(C29/C$31*100,1)</f>
        <v>8.9</v>
      </c>
      <c r="E29" s="8">
        <f>E31-E26-E27-E28</f>
        <v>11893</v>
      </c>
      <c r="F29" s="25">
        <f>ROUND(C29/E29*100-100,1)</f>
        <v>156.8</v>
      </c>
    </row>
    <row r="30" spans="1:6" s="3" customFormat="1" ht="14.25" customHeight="1">
      <c r="A30" s="37"/>
      <c r="B30" s="10"/>
      <c r="C30" s="8"/>
      <c r="D30" s="11"/>
      <c r="E30" s="8"/>
      <c r="F30" s="17"/>
    </row>
    <row r="31" spans="1:6" s="3" customFormat="1" ht="19.5" customHeight="1" thickBot="1">
      <c r="A31" s="38"/>
      <c r="B31" s="33" t="s">
        <v>4</v>
      </c>
      <c r="C31" s="19">
        <v>343377</v>
      </c>
      <c r="D31" s="34">
        <f>ROUND(C31/C$31*100,1)</f>
        <v>100</v>
      </c>
      <c r="E31" s="19">
        <v>325144</v>
      </c>
      <c r="F31" s="26">
        <f>ROUND(C31/E31*100-100,1)</f>
        <v>5.6</v>
      </c>
    </row>
    <row r="32" ht="19.5" customHeight="1">
      <c r="F32" s="28" t="s">
        <v>22</v>
      </c>
    </row>
  </sheetData>
  <mergeCells count="5">
    <mergeCell ref="A1:B1"/>
    <mergeCell ref="A26:A31"/>
    <mergeCell ref="B6:E6"/>
    <mergeCell ref="B18:E18"/>
    <mergeCell ref="A21:A25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A:\主要港９.jsd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</dc:creator>
  <cp:keywords/>
  <dc:description/>
  <cp:lastModifiedBy>千葉県</cp:lastModifiedBy>
  <cp:lastPrinted>2005-06-03T01:10:12Z</cp:lastPrinted>
  <dcterms:created xsi:type="dcterms:W3CDTF">1998-05-07T02:35:28Z</dcterms:created>
  <dcterms:modified xsi:type="dcterms:W3CDTF">2005-06-03T01:12:38Z</dcterms:modified>
  <cp:category/>
  <cp:version/>
  <cp:contentType/>
  <cp:contentStatus/>
  <cp:revision>26</cp:revision>
</cp:coreProperties>
</file>