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<sst xmlns="http://schemas.openxmlformats.org/spreadsheetml/2006/main" count="25" uniqueCount="14">
  <si>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</si>
  <si>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</si>
  <si>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</si>
  <si>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</si>
  <si>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</si>
  <si>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</si>
  <si>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</si>
  <si>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>公共施設の比率</t>
  </si>
  <si>
    <t xml:space="preserve">       （単位：隻、総トン、％）</t>
  </si>
  <si>
    <t>海上出入貨物公専別前年比較</t>
  </si>
  <si>
    <t xml:space="preserve">       （単位：トン、％）</t>
  </si>
  <si>
    <t>１５年</t>
  </si>
  <si>
    <t>１４年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</si>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</sst>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176" fontId="2" fillId="0" borderId="21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  <xf numFmtId="3" fontId="2" fillId="0" borderId="2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7" fontId="2" fillId="0" borderId="21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3" fillId="0" borderId="0" xfId="0" applyFont="1" applyAlignment="1">
      <alignment horizontal="distributed"/>
    </xf>
    <xf numFmtId="0" fontId="2" fillId="0" borderId="3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161925</xdr:rowOff>
    </xdr:from>
    <xdr:to>
      <xdr:col>10</xdr:col>
      <xdr:colOff>581025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8150" y="523875"/>
          <a:ext cx="7077075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木更津港に入港した船舶を公共施設、専用施設別に見ると、公共施設は、
7,087隻で前年に比較し、747隻(9.5%)、総トン数では3,027,910総トンで
345,299総トン(10.2%)減少した。
　専用施設は、13,362隻で前年に比較し、25隻(0.2%)減少し、総トン数では
41,540,661総トンで1,251,714総トン(3.1%)増加した。
　公共施設の施設全体に占める割合は、隻数が34.7%で前年より2.2ポイント、
総トン数では6.8%で0.9ポイント減少した。</a:t>
          </a:r>
        </a:p>
      </xdr:txBody>
    </xdr:sp>
    <xdr:clientData/>
  </xdr:twoCellAnchor>
  <xdr:twoCellAnchor>
    <xdr:from>
      <xdr:col>1</xdr:col>
      <xdr:colOff>342900</xdr:colOff>
      <xdr:row>27</xdr:row>
      <xdr:rowOff>47625</xdr:rowOff>
    </xdr:from>
    <xdr:to>
      <xdr:col>9</xdr:col>
      <xdr:colOff>581025</xdr:colOff>
      <xdr:row>33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66725" y="5581650"/>
          <a:ext cx="6362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貨物取扱量を公共施設、専用施設別に見ると、公共施設を利用した貨物は、
4,493,853トンで前年に比較し、17.8%減少し、専用施設を利用した貨物は、
59,555,898トンで3.6%増加した。
　公共施設の貨物全体に占める割合は、7.0%で前年に比較し、1.7ポイント減少
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spans="1:2" ht="14.25">
      <c r="A1" s="27"/>
      <c r="B1" s="27" t="s">
        <v>13</v>
      </c>
    </row>
    <row r="16" spans="4:7" ht="14.25">
      <c r="D16" s="46" t="s">
        <v>4</v>
      </c>
      <c r="E16" s="46"/>
      <c r="F16" s="46"/>
      <c r="G16" s="46"/>
    </row>
    <row r="18" ht="14.25" thickBot="1">
      <c r="G18" s="1" t="s">
        <v>8</v>
      </c>
    </row>
    <row r="19" spans="1:9" ht="24.75" customHeight="1">
      <c r="A19" s="37"/>
      <c r="B19" s="38"/>
      <c r="C19" s="38"/>
      <c r="D19" s="35" t="s">
        <v>5</v>
      </c>
      <c r="E19" s="47"/>
      <c r="F19" s="35" t="s">
        <v>6</v>
      </c>
      <c r="G19" s="47"/>
      <c r="H19" s="35" t="s">
        <v>7</v>
      </c>
      <c r="I19" s="36"/>
    </row>
    <row r="20" spans="1:9" ht="24.75" customHeight="1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7087</v>
      </c>
      <c r="E21" s="5">
        <v>3027910</v>
      </c>
      <c r="F21" s="5">
        <v>13362</v>
      </c>
      <c r="G21" s="5">
        <v>41540661</v>
      </c>
      <c r="H21" s="23">
        <f>ROUND(D21/(D21+F21)*100,1)</f>
        <v>34.7</v>
      </c>
      <c r="I21" s="24">
        <f>E21/(E21+G21)*100</f>
        <v>6.793823387337233</v>
      </c>
    </row>
    <row r="22" spans="1:9" ht="24.75" customHeight="1">
      <c r="A22" s="6"/>
      <c r="B22" s="13" t="s">
        <v>12</v>
      </c>
      <c r="C22" s="3"/>
      <c r="D22" s="4">
        <v>7834</v>
      </c>
      <c r="E22" s="5">
        <v>3373209</v>
      </c>
      <c r="F22" s="5">
        <v>13387</v>
      </c>
      <c r="G22" s="5">
        <v>40288947</v>
      </c>
      <c r="H22" s="23">
        <f>ROUND(D22/(D22+F22)*100,1)</f>
        <v>36.9</v>
      </c>
      <c r="I22" s="24">
        <f>E22/(E22+G22)*100</f>
        <v>7.725704154416928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-747</v>
      </c>
      <c r="E23" s="4">
        <f t="shared" si="0"/>
        <v>-345299</v>
      </c>
      <c r="F23" s="4">
        <f t="shared" si="0"/>
        <v>-25</v>
      </c>
      <c r="G23" s="4">
        <f t="shared" si="0"/>
        <v>1251714</v>
      </c>
      <c r="H23" s="26">
        <f t="shared" si="0"/>
        <v>-2.1999999999999957</v>
      </c>
      <c r="I23" s="25">
        <f t="shared" si="0"/>
        <v>-0.9318807670796945</v>
      </c>
    </row>
    <row r="24" spans="1:9" ht="24.75" customHeight="1" thickBot="1">
      <c r="A24" s="8"/>
      <c r="B24" s="14" t="s">
        <v>1</v>
      </c>
      <c r="C24" s="9"/>
      <c r="D24" s="22">
        <f>(D21-D22)/D22*100</f>
        <v>-9.535358692877201</v>
      </c>
      <c r="E24" s="22">
        <f>(E21-E22)/E22*100</f>
        <v>-10.236513658062693</v>
      </c>
      <c r="F24" s="22">
        <f>(F21-F22)/F22*100</f>
        <v>-0.18674833793979234</v>
      </c>
      <c r="G24" s="22">
        <f>(G21-G22)/G22*100</f>
        <v>3.106842181802369</v>
      </c>
      <c r="H24" s="10"/>
      <c r="I24" s="11"/>
    </row>
    <row r="39" spans="4:8" ht="14.25" customHeight="1">
      <c r="D39" s="30" t="s">
        <v>9</v>
      </c>
      <c r="E39" s="30"/>
      <c r="F39" s="30"/>
      <c r="G39" s="30"/>
      <c r="H39" s="21"/>
    </row>
    <row r="41" ht="14.25" thickBot="1">
      <c r="G41" s="1" t="s">
        <v>10</v>
      </c>
    </row>
    <row r="42" spans="1:9" ht="24.75" customHeight="1">
      <c r="A42" s="18"/>
      <c r="B42" s="19"/>
      <c r="C42" s="20"/>
      <c r="D42" s="35" t="s">
        <v>5</v>
      </c>
      <c r="E42" s="47"/>
      <c r="F42" s="35" t="s">
        <v>6</v>
      </c>
      <c r="G42" s="47"/>
      <c r="H42" s="35" t="s">
        <v>7</v>
      </c>
      <c r="I42" s="36"/>
    </row>
    <row r="43" spans="1:9" ht="24.75" customHeight="1">
      <c r="A43" s="7"/>
      <c r="B43" s="12" t="s">
        <v>11</v>
      </c>
      <c r="C43" s="2"/>
      <c r="D43" s="31">
        <v>4493853</v>
      </c>
      <c r="E43" s="32"/>
      <c r="F43" s="31">
        <v>59555898</v>
      </c>
      <c r="G43" s="32"/>
      <c r="H43" s="28">
        <f>ROUND(D43/(D43+F43)*100,1)</f>
        <v>7</v>
      </c>
      <c r="I43" s="29"/>
    </row>
    <row r="44" spans="1:9" ht="24.75" customHeight="1">
      <c r="A44" s="6"/>
      <c r="B44" s="13" t="s">
        <v>12</v>
      </c>
      <c r="C44" s="3"/>
      <c r="D44" s="31">
        <v>5464317</v>
      </c>
      <c r="E44" s="32"/>
      <c r="F44" s="31">
        <v>57466687</v>
      </c>
      <c r="G44" s="32"/>
      <c r="H44" s="28">
        <f>ROUND(D44/(D44+F44)*100,1)</f>
        <v>8.7</v>
      </c>
      <c r="I44" s="29"/>
    </row>
    <row r="45" spans="1:9" ht="24.75" customHeight="1">
      <c r="A45" s="7"/>
      <c r="B45" s="12" t="s">
        <v>0</v>
      </c>
      <c r="C45" s="2"/>
      <c r="D45" s="31">
        <f>D43-D44</f>
        <v>-970464</v>
      </c>
      <c r="E45" s="32"/>
      <c r="F45" s="31">
        <f>F43-F44</f>
        <v>2089211</v>
      </c>
      <c r="G45" s="32"/>
      <c r="H45" s="42">
        <f>H43-H44</f>
        <v>-1.6999999999999993</v>
      </c>
      <c r="I45" s="43"/>
    </row>
    <row r="46" spans="1:9" ht="24.75" customHeight="1" thickBot="1">
      <c r="A46" s="8"/>
      <c r="B46" s="14" t="s">
        <v>1</v>
      </c>
      <c r="C46" s="9"/>
      <c r="D46" s="33">
        <f>(D43-D44)/D44*100</f>
        <v>-17.7600238053539</v>
      </c>
      <c r="E46" s="34"/>
      <c r="F46" s="33">
        <f>(F43-F44)/F44*100</f>
        <v>3.635516695089801</v>
      </c>
      <c r="G46" s="34"/>
      <c r="H46" s="44"/>
      <c r="I46" s="45"/>
    </row>
  </sheetData>
  <mergeCells count="21">
    <mergeCell ref="D16:G16"/>
    <mergeCell ref="D19:E19"/>
    <mergeCell ref="F19:G19"/>
    <mergeCell ref="D42:E42"/>
    <mergeCell ref="F42:G42"/>
    <mergeCell ref="D45:E45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39:G39"/>
    <mergeCell ref="D43:E43"/>
    <mergeCell ref="F43:G43"/>
    <mergeCell ref="D44:E44"/>
    <mergeCell ref="F44:G4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2004-05-14T06:30:00Z</cp:lastPrinted>
  <dcterms:created xsi:type="dcterms:W3CDTF">2000-08-31T01:34:43Z</dcterms:created>
  <dcterms:modified xsi:type="dcterms:W3CDTF">2004-06-09T01:04:34Z</dcterms:modified>
  <cp:category/>
  <cp:version/>
  <cp:contentType/>
  <cp:contentStatus/>
</cp:coreProperties>
</file>