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<sst xmlns="http://schemas.openxmlformats.org/spreadsheetml/2006/main" count="34" uniqueCount="24">
  <si>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</si>
  <si>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</si>
  <si>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</si>
  <si>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</si>
  <si>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</si>
  <si>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</si>
  <si>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</si>
  <si>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</si>
  <si>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</si>
  <si>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</si>
  <si>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</si>
  <si>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１５年</t>
  </si>
  <si>
    <t>１４年</t>
  </si>
  <si>
    <t>合計</t>
  </si>
  <si>
    <t>合計</t>
  </si>
  <si>
    <t>砂利・砂</t>
  </si>
  <si>
    <t>鋼材</t>
  </si>
  <si>
    <t>鉄鋼</t>
  </si>
  <si>
    <t>非金属鉱物</t>
  </si>
  <si>
    <t>その他輸送機械</t>
  </si>
  <si>
    <t>石灰石</t>
  </si>
  <si>
    <t>廃土砂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</si>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</sst>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>
                <c:ptCount val="5"/>
                <c:pt idx="0">
                  <c:v>砂利・砂</c:v>
                </c:pt>
                <c:pt idx="1">
                  <c:v>鋼材</c:v>
                </c:pt>
                <c:pt idx="2">
                  <c:v>鉄鋼</c:v>
                </c:pt>
                <c:pt idx="3">
                  <c:v>非金属鉱物</c:v>
                </c:pt>
                <c:pt idx="4">
                  <c:v>その他</c:v>
                </c:pt>
              </c:strCache>
            </c:strRef>
          </c:cat>
          <c:val>
            <c:numRef>
              <c:f>Sheet1!$F$13:$F$17</c:f>
              <c:numCache>
                <c:ptCount val="5"/>
                <c:pt idx="0">
                  <c:v>52.21766966974215</c:v>
                </c:pt>
                <c:pt idx="1">
                  <c:v>17.70792727448271</c:v>
                </c:pt>
                <c:pt idx="2">
                  <c:v>10.83998364701694</c:v>
                </c:pt>
                <c:pt idx="3">
                  <c:v>5.753142367501614</c:v>
                </c:pt>
                <c:pt idx="4">
                  <c:v>13.481277041256584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その他輸送機械
32%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>
                <c:ptCount val="5"/>
                <c:pt idx="1">
                  <c:v>石灰石</c:v>
                </c:pt>
                <c:pt idx="2">
                  <c:v>廃土砂</c:v>
                </c:pt>
                <c:pt idx="3">
                  <c:v>砂利・砂</c:v>
                </c:pt>
                <c:pt idx="4">
                  <c:v>その他</c:v>
                </c:pt>
              </c:strCache>
            </c:strRef>
          </c:cat>
          <c:val>
            <c:numRef>
              <c:f>Sheet1!$F$50:$F$54</c:f>
              <c:numCache>
                <c:ptCount val="5"/>
                <c:pt idx="0">
                  <c:v>31.943405039416717</c:v>
                </c:pt>
                <c:pt idx="1">
                  <c:v>28.363112882911572</c:v>
                </c:pt>
                <c:pt idx="2">
                  <c:v>9.897143209971123</c:v>
                </c:pt>
                <c:pt idx="3">
                  <c:v>7.679950786990797</c:v>
                </c:pt>
                <c:pt idx="4">
                  <c:v>22.116388080709793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</xdr:row>
      <xdr:rowOff>9525</xdr:rowOff>
    </xdr:from>
    <xdr:to>
      <xdr:col>10</xdr:col>
      <xdr:colOff>47625</xdr:colOff>
      <xdr:row>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" y="361950"/>
          <a:ext cx="6543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移出は、13,257,520トンで、前年に比較し、688千トン(4.9%)減少した。
　主な品種は、砂利・砂と鋼材で移出全体の69.9%を占めている。
　砂利・砂は、神奈川県、東京都等へ移出しており、前年に比較し、16.4%減少した。
　鋼材は、神奈川県、千葉港、愛知県等へ移出しており、前年に比較し、5.8%増加した。</a:t>
          </a:r>
        </a:p>
      </xdr:txBody>
    </xdr:sp>
    <xdr:clientData/>
  </xdr:twoCellAnchor>
  <xdr:twoCellAnchor>
    <xdr:from>
      <xdr:col>2</xdr:col>
      <xdr:colOff>819150</xdr:colOff>
      <xdr:row>25</xdr:row>
      <xdr:rowOff>19050</xdr:rowOff>
    </xdr:from>
    <xdr:to>
      <xdr:col>4</xdr:col>
      <xdr:colOff>742950</xdr:colOff>
      <xdr:row>29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57300" y="4371975"/>
          <a:ext cx="1000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平成１５年
　　　移　出
　　1,326万トン</a:t>
          </a:r>
        </a:p>
      </xdr:txBody>
    </xdr:sp>
    <xdr:clientData/>
  </xdr:twoCellAnchor>
  <xdr:twoCellAnchor>
    <xdr:from>
      <xdr:col>6</xdr:col>
      <xdr:colOff>790575</xdr:colOff>
      <xdr:row>25</xdr:row>
      <xdr:rowOff>19050</xdr:rowOff>
    </xdr:from>
    <xdr:to>
      <xdr:col>7</xdr:col>
      <xdr:colOff>742950</xdr:colOff>
      <xdr:row>29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52900" y="4371975"/>
          <a:ext cx="9906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平成１５年
　　　移　入
　　　875万トン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9</xdr:col>
      <xdr:colOff>533400</xdr:colOff>
      <xdr:row>43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" y="6619875"/>
          <a:ext cx="63436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移入は、8,745,655トンで、前年に比較し、541千トン(6.6%)増加した。
　主な品種は、その他輸送機械と石灰石で移入全体の60.3%を占めている。
　その他輸送機械(空シャーシ)は、神奈川県、千葉港から移入しており、前年に比較し、
8.1%増加した。
　石灰石は、主に高知県から移入しており、前年に比較し、8.3%減少した。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9" spans="5:7" ht="14.25">
      <c r="E9" s="33" t="s">
        <v>9</v>
      </c>
      <c r="F9" s="33"/>
      <c r="G9" s="33"/>
    </row>
    <row r="10" ht="14.25" thickBot="1">
      <c r="H10" s="4" t="s">
        <v>7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13257520</v>
      </c>
      <c r="F12" s="30">
        <v>100</v>
      </c>
      <c r="G12" s="26">
        <v>13945901</v>
      </c>
      <c r="H12" s="30">
        <f aca="true" t="shared" si="0" ref="H12:H17">(E12-G12)/G12*100</f>
        <v>-4.936081218416795</v>
      </c>
      <c r="I12" s="28">
        <f aca="true" t="shared" si="1" ref="I12:I17">E12-G12</f>
        <v>-688381</v>
      </c>
    </row>
    <row r="13" spans="1:9" ht="13.5">
      <c r="A13" s="19" t="s">
        <v>5</v>
      </c>
      <c r="B13" s="5"/>
      <c r="C13" s="9" t="s">
        <v>15</v>
      </c>
      <c r="D13" s="3"/>
      <c r="E13" s="24">
        <v>6922768</v>
      </c>
      <c r="F13" s="30">
        <f>E13/E12*100</f>
        <v>52.21766966974215</v>
      </c>
      <c r="G13" s="26">
        <v>8285510</v>
      </c>
      <c r="H13" s="30">
        <f t="shared" si="0"/>
        <v>-16.447291717709593</v>
      </c>
      <c r="I13" s="28">
        <f t="shared" si="1"/>
        <v>-1362742</v>
      </c>
    </row>
    <row r="14" spans="1:9" ht="13.5">
      <c r="A14" s="19"/>
      <c r="B14" s="6"/>
      <c r="C14" s="10" t="s">
        <v>16</v>
      </c>
      <c r="D14" s="7"/>
      <c r="E14" s="24">
        <v>2347632</v>
      </c>
      <c r="F14" s="30">
        <f>E14/E12*100</f>
        <v>17.70792727448271</v>
      </c>
      <c r="G14" s="26">
        <v>2218941</v>
      </c>
      <c r="H14" s="30">
        <f t="shared" si="0"/>
        <v>5.799658485737115</v>
      </c>
      <c r="I14" s="28">
        <f t="shared" si="1"/>
        <v>128691</v>
      </c>
    </row>
    <row r="15" spans="1:9" ht="13.5">
      <c r="A15" s="19"/>
      <c r="B15" s="5"/>
      <c r="C15" s="9" t="s">
        <v>17</v>
      </c>
      <c r="D15" s="3"/>
      <c r="E15" s="24">
        <v>1437113</v>
      </c>
      <c r="F15" s="30">
        <f>E15/E12*100</f>
        <v>10.83998364701694</v>
      </c>
      <c r="G15" s="26">
        <v>1230517</v>
      </c>
      <c r="H15" s="30">
        <f t="shared" si="0"/>
        <v>16.78936577064762</v>
      </c>
      <c r="I15" s="28">
        <f t="shared" si="1"/>
        <v>206596</v>
      </c>
    </row>
    <row r="16" spans="1:9" ht="13.5">
      <c r="A16" s="19" t="s">
        <v>6</v>
      </c>
      <c r="B16" s="6"/>
      <c r="C16" s="10" t="s">
        <v>18</v>
      </c>
      <c r="D16" s="7"/>
      <c r="E16" s="24">
        <v>762724</v>
      </c>
      <c r="F16" s="30">
        <f>E16/E12*100</f>
        <v>5.753142367501614</v>
      </c>
      <c r="G16" s="26">
        <v>733849</v>
      </c>
      <c r="H16" s="30">
        <f t="shared" si="0"/>
        <v>3.934733167177444</v>
      </c>
      <c r="I16" s="28">
        <f t="shared" si="1"/>
        <v>28875</v>
      </c>
    </row>
    <row r="17" spans="1:9" ht="14.25" thickBot="1">
      <c r="A17" s="20"/>
      <c r="B17" s="21"/>
      <c r="C17" s="22" t="s">
        <v>4</v>
      </c>
      <c r="D17" s="23"/>
      <c r="E17" s="25">
        <f>E12-(E13+E14+E15+E16)</f>
        <v>1787283</v>
      </c>
      <c r="F17" s="31">
        <f>E17/E12*100</f>
        <v>13.481277041256584</v>
      </c>
      <c r="G17" s="27">
        <f>G12-(G13+G14+G15+G16)</f>
        <v>1477084</v>
      </c>
      <c r="H17" s="31">
        <f t="shared" si="0"/>
        <v>21.00076908286868</v>
      </c>
      <c r="I17" s="29">
        <f t="shared" si="1"/>
        <v>310199</v>
      </c>
    </row>
    <row r="37" ht="14.25">
      <c r="A37" s="32" t="s">
        <v>23</v>
      </c>
    </row>
    <row r="46" spans="5:7" ht="14.25" customHeight="1">
      <c r="E46" s="33" t="s">
        <v>10</v>
      </c>
      <c r="F46" s="33"/>
      <c r="G46" s="33"/>
    </row>
    <row r="47" ht="14.25" thickBot="1">
      <c r="H47" s="4" t="s">
        <v>7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8745655</v>
      </c>
      <c r="F49" s="30">
        <v>100</v>
      </c>
      <c r="G49" s="26">
        <v>8204569</v>
      </c>
      <c r="H49" s="30">
        <f aca="true" t="shared" si="2" ref="H49:H54">(E49-G49)/G49*100</f>
        <v>6.594935090435586</v>
      </c>
      <c r="I49" s="28">
        <f aca="true" t="shared" si="3" ref="I49:I54">E49-G49</f>
        <v>541086</v>
      </c>
    </row>
    <row r="50" spans="1:9" ht="13.5">
      <c r="A50" s="19" t="s">
        <v>5</v>
      </c>
      <c r="B50" s="34" t="s">
        <v>19</v>
      </c>
      <c r="C50" s="35"/>
      <c r="D50" s="36"/>
      <c r="E50" s="24">
        <v>2793660</v>
      </c>
      <c r="F50" s="30">
        <f>E50/E49*100</f>
        <v>31.943405039416717</v>
      </c>
      <c r="G50" s="26">
        <v>2584740</v>
      </c>
      <c r="H50" s="30">
        <f t="shared" si="2"/>
        <v>8.082824578100698</v>
      </c>
      <c r="I50" s="28">
        <f t="shared" si="3"/>
        <v>208920</v>
      </c>
    </row>
    <row r="51" spans="1:9" ht="13.5">
      <c r="A51" s="19"/>
      <c r="B51" s="6"/>
      <c r="C51" s="10" t="s">
        <v>20</v>
      </c>
      <c r="D51" s="7"/>
      <c r="E51" s="24">
        <v>2480540</v>
      </c>
      <c r="F51" s="30">
        <f>E51/E49*100</f>
        <v>28.363112882911572</v>
      </c>
      <c r="G51" s="26">
        <v>2706008</v>
      </c>
      <c r="H51" s="30">
        <f t="shared" si="2"/>
        <v>-8.332126143012141</v>
      </c>
      <c r="I51" s="28">
        <f t="shared" si="3"/>
        <v>-225468</v>
      </c>
    </row>
    <row r="52" spans="1:9" ht="13.5">
      <c r="A52" s="19"/>
      <c r="B52" s="5"/>
      <c r="C52" s="9" t="s">
        <v>21</v>
      </c>
      <c r="D52" s="3"/>
      <c r="E52" s="24">
        <v>865570</v>
      </c>
      <c r="F52" s="30">
        <f>E52/E49*100</f>
        <v>9.897143209971123</v>
      </c>
      <c r="G52" s="26">
        <v>795918</v>
      </c>
      <c r="H52" s="30">
        <f t="shared" si="2"/>
        <v>8.751152756942298</v>
      </c>
      <c r="I52" s="28">
        <f t="shared" si="3"/>
        <v>69652</v>
      </c>
    </row>
    <row r="53" spans="1:9" ht="13.5" customHeight="1">
      <c r="A53" s="19" t="s">
        <v>8</v>
      </c>
      <c r="B53" s="6"/>
      <c r="C53" s="10" t="s">
        <v>15</v>
      </c>
      <c r="D53" s="7"/>
      <c r="E53" s="24">
        <v>671662</v>
      </c>
      <c r="F53" s="30">
        <f>E53/E49*100</f>
        <v>7.679950786990797</v>
      </c>
      <c r="G53" s="26">
        <v>612528</v>
      </c>
      <c r="H53" s="30">
        <f t="shared" si="2"/>
        <v>9.654089282449128</v>
      </c>
      <c r="I53" s="28">
        <f t="shared" si="3"/>
        <v>59134</v>
      </c>
    </row>
    <row r="54" spans="1:9" ht="14.25" thickBot="1">
      <c r="A54" s="20"/>
      <c r="B54" s="21"/>
      <c r="C54" s="22" t="s">
        <v>4</v>
      </c>
      <c r="D54" s="23"/>
      <c r="E54" s="25">
        <f>E49-(E50+E51+E52+E53)</f>
        <v>1934223</v>
      </c>
      <c r="F54" s="31">
        <f>E54/E49*100</f>
        <v>22.116388080709793</v>
      </c>
      <c r="G54" s="27">
        <f>G49-(G50+G51+G52+G53)</f>
        <v>1505375</v>
      </c>
      <c r="H54" s="31">
        <f t="shared" si="2"/>
        <v>28.48778543552271</v>
      </c>
      <c r="I54" s="29">
        <f t="shared" si="3"/>
        <v>428848</v>
      </c>
    </row>
  </sheetData>
  <mergeCells count="3">
    <mergeCell ref="E9:G9"/>
    <mergeCell ref="E46:G46"/>
    <mergeCell ref="B50:D5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2004-06-04T04:34:48Z</cp:lastPrinted>
  <dcterms:created xsi:type="dcterms:W3CDTF">2000-09-01T05:16:43Z</dcterms:created>
  <dcterms:modified xsi:type="dcterms:W3CDTF">2004-06-04T04:35:49Z</dcterms:modified>
  <cp:category/>
  <cp:version/>
  <cp:contentType/>
  <cp:contentStatus/>
</cp:coreProperties>
</file>