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<sst xmlns="http://schemas.openxmlformats.org/spreadsheetml/2006/main" count="30" uniqueCount="19">
  <si>
    <t>その他　</t>
  </si>
  <si>
    <t>構成比</t>
  </si>
  <si>
    <t>増減率％</t>
  </si>
  <si>
    <t>増減数</t>
  </si>
  <si>
    <t>外貿コンテナ輸出貨物主要品種別前年比較</t>
  </si>
  <si>
    <t>外貿コンテナ輸入貨物主要品種別前年比較</t>
  </si>
  <si>
    <t>１３年</t>
  </si>
  <si>
    <t>１２年</t>
  </si>
  <si>
    <t>合計</t>
  </si>
  <si>
    <t>染料･塗料･合成樹脂･その他化学工業品</t>
  </si>
  <si>
    <t>化学薬品</t>
  </si>
  <si>
    <t>製造食品</t>
  </si>
  <si>
    <t>鉄鋼</t>
  </si>
  <si>
    <t>石材</t>
  </si>
  <si>
    <t>窯業品</t>
  </si>
  <si>
    <t>区分</t>
  </si>
  <si>
    <t>輸入</t>
  </si>
  <si>
    <t>輸出</t>
  </si>
  <si>
    <t xml:space="preserve"> （単位：トン）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</si>
</sst>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  <numFmt numFmtId="180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75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18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3" fillId="0" borderId="28" xfId="0" applyFont="1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178" fontId="3" fillId="0" borderId="2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コンテナ輸出貨物構成比</a:t>
            </a:r>
          </a:p>
        </c:rich>
      </c:tx>
      <c:layout>
        <c:manualLayout>
          <c:xMode val="factor"/>
          <c:yMode val="factor"/>
          <c:x val="0.05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8675"/>
          <c:w val="0.88"/>
          <c:h val="0.83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Sheet1!$C$10:$C$14</c:f>
              <c:strCache/>
            </c:strRef>
          </c:cat>
          <c:val>
            <c:numRef>
              <c:f>Sheet1!$F$10:$F$14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コンテナ輸入貨物構成比</a:t>
            </a:r>
          </a:p>
        </c:rich>
      </c:tx>
      <c:layout>
        <c:manualLayout>
          <c:xMode val="factor"/>
          <c:yMode val="factor"/>
          <c:x val="-0.003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675"/>
          <c:w val="0.9245"/>
          <c:h val="0.83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Sheet1!$C$48:$C$52</c:f>
              <c:strCache/>
            </c:strRef>
          </c:cat>
          <c:val>
            <c:numRef>
              <c:f>Sheet1!$F$48:$F$52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5</xdr:col>
      <xdr:colOff>19050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9525" y="3086100"/>
        <a:ext cx="3343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333750" y="3086100"/>
        <a:ext cx="3238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885825</xdr:colOff>
      <xdr:row>23</xdr:row>
      <xdr:rowOff>142875</xdr:rowOff>
    </xdr:from>
    <xdr:to>
      <xdr:col>2</xdr:col>
      <xdr:colOff>1838325</xdr:colOff>
      <xdr:row>29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2550" y="4448175"/>
          <a:ext cx="9525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総　数
445,324トン</a:t>
          </a:r>
        </a:p>
      </xdr:txBody>
    </xdr:sp>
    <xdr:clientData/>
  </xdr:twoCellAnchor>
  <xdr:twoCellAnchor>
    <xdr:from>
      <xdr:col>6</xdr:col>
      <xdr:colOff>314325</xdr:colOff>
      <xdr:row>23</xdr:row>
      <xdr:rowOff>161925</xdr:rowOff>
    </xdr:from>
    <xdr:to>
      <xdr:col>7</xdr:col>
      <xdr:colOff>457200</xdr:colOff>
      <xdr:row>29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57700" y="4457700"/>
          <a:ext cx="952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総　数
185,079トン</a:t>
          </a:r>
        </a:p>
      </xdr:txBody>
    </xdr:sp>
    <xdr:clientData/>
  </xdr:twoCellAnchor>
  <xdr:twoCellAnchor>
    <xdr:from>
      <xdr:col>0</xdr:col>
      <xdr:colOff>57150</xdr:colOff>
      <xdr:row>0</xdr:row>
      <xdr:rowOff>76200</xdr:rowOff>
    </xdr:from>
    <xdr:to>
      <xdr:col>9</xdr:col>
      <xdr:colOff>0</xdr:colOff>
      <xdr:row>4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" y="76200"/>
          <a:ext cx="65151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外貿コンテナの輸出は、445,324トンで前年に比較し、23,475トン（5.0％）減少した。
　主な品種は、染料・塗料・合成樹脂・その他化学工業品で、全体の80.4％を占めている。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9</xdr:col>
      <xdr:colOff>0</xdr:colOff>
      <xdr:row>43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6915150"/>
          <a:ext cx="6524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外貿コンテナの輸入は、185,079トンで前年に比較し、11,244トン（6.5％）増加した。
　主な品種は、石材が全体の24.3％を占め、次いで、染料・塗料・合成樹脂・その他化学工業品18.5％の順となっている。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6" spans="3:7" ht="18" customHeight="1">
      <c r="C6" s="43" t="s">
        <v>4</v>
      </c>
      <c r="D6" s="43"/>
      <c r="E6" s="43"/>
      <c r="F6" s="43"/>
      <c r="G6" s="43"/>
    </row>
    <row r="7" spans="8:9" ht="14.25" thickBot="1">
      <c r="H7" s="27"/>
      <c r="I7" s="42" t="s">
        <v>18</v>
      </c>
    </row>
    <row r="8" spans="1:9" ht="16.5" customHeight="1">
      <c r="A8" s="44" t="s">
        <v>15</v>
      </c>
      <c r="B8" s="45"/>
      <c r="C8" s="45"/>
      <c r="D8" s="46"/>
      <c r="E8" s="2" t="s">
        <v>6</v>
      </c>
      <c r="F8" s="3" t="s">
        <v>1</v>
      </c>
      <c r="G8" s="3" t="s">
        <v>7</v>
      </c>
      <c r="H8" s="3" t="s">
        <v>2</v>
      </c>
      <c r="I8" s="4" t="s">
        <v>3</v>
      </c>
    </row>
    <row r="9" spans="1:9" ht="16.5" customHeight="1">
      <c r="A9" s="47" t="s">
        <v>17</v>
      </c>
      <c r="B9" s="5"/>
      <c r="C9" s="6" t="s">
        <v>8</v>
      </c>
      <c r="D9" s="7"/>
      <c r="E9" s="29">
        <v>445324</v>
      </c>
      <c r="F9" s="37">
        <v>100</v>
      </c>
      <c r="G9" s="30">
        <v>468799</v>
      </c>
      <c r="H9" s="37">
        <f aca="true" t="shared" si="0" ref="H9:H14">(E9-G9)/G9*100</f>
        <v>-5.007476551784453</v>
      </c>
      <c r="I9" s="31">
        <f>E9-G9</f>
        <v>-23475</v>
      </c>
    </row>
    <row r="10" spans="1:9" ht="16.5" customHeight="1">
      <c r="A10" s="48"/>
      <c r="B10" s="15"/>
      <c r="C10" s="41" t="s">
        <v>9</v>
      </c>
      <c r="D10" s="28"/>
      <c r="E10" s="39">
        <v>358036</v>
      </c>
      <c r="F10" s="40">
        <f>E10/E9*100</f>
        <v>80.39899039800235</v>
      </c>
      <c r="G10" s="39">
        <v>384842</v>
      </c>
      <c r="H10" s="37">
        <f t="shared" si="0"/>
        <v>-6.965455953352285</v>
      </c>
      <c r="I10" s="31">
        <f>E10-G10</f>
        <v>-26806</v>
      </c>
    </row>
    <row r="11" spans="1:9" ht="16.5" customHeight="1">
      <c r="A11" s="48"/>
      <c r="B11" s="9"/>
      <c r="C11" s="11" t="s">
        <v>10</v>
      </c>
      <c r="D11" s="10"/>
      <c r="E11" s="32">
        <v>27784</v>
      </c>
      <c r="F11" s="40">
        <f>E11/E9*100</f>
        <v>6.2390529142826345</v>
      </c>
      <c r="G11" s="33">
        <v>25147</v>
      </c>
      <c r="H11" s="37">
        <f t="shared" si="0"/>
        <v>10.486340318924722</v>
      </c>
      <c r="I11" s="31">
        <f>E11-G11</f>
        <v>2637</v>
      </c>
    </row>
    <row r="12" spans="1:9" ht="16.5" customHeight="1">
      <c r="A12" s="48"/>
      <c r="B12" s="12"/>
      <c r="C12" s="13" t="s">
        <v>11</v>
      </c>
      <c r="D12" s="14"/>
      <c r="E12" s="22">
        <v>14388</v>
      </c>
      <c r="F12" s="40">
        <f>E12/E9*100</f>
        <v>3.23090603695287</v>
      </c>
      <c r="G12" s="20">
        <v>17236</v>
      </c>
      <c r="H12" s="37">
        <f t="shared" si="0"/>
        <v>-16.523555349268975</v>
      </c>
      <c r="I12" s="31">
        <f>E12-G12</f>
        <v>-2848</v>
      </c>
    </row>
    <row r="13" spans="1:9" ht="16.5" customHeight="1">
      <c r="A13" s="48"/>
      <c r="B13" s="15"/>
      <c r="C13" s="16" t="s">
        <v>12</v>
      </c>
      <c r="D13" s="8"/>
      <c r="E13" s="22">
        <v>10285</v>
      </c>
      <c r="F13" s="40">
        <f>E13/E9*100</f>
        <v>2.309554391858512</v>
      </c>
      <c r="G13" s="20">
        <v>12157</v>
      </c>
      <c r="H13" s="37">
        <f t="shared" si="0"/>
        <v>-15.398535822982643</v>
      </c>
      <c r="I13" s="31">
        <f>E13-G13</f>
        <v>-1872</v>
      </c>
    </row>
    <row r="14" spans="1:9" ht="16.5" customHeight="1" thickBot="1">
      <c r="A14" s="49"/>
      <c r="B14" s="17"/>
      <c r="C14" s="18" t="s">
        <v>0</v>
      </c>
      <c r="D14" s="19"/>
      <c r="E14" s="23">
        <f>E9-(E10+E11+E12+E13)</f>
        <v>34831</v>
      </c>
      <c r="F14" s="38">
        <f>E14/E9*100</f>
        <v>7.821496258903629</v>
      </c>
      <c r="G14" s="21">
        <f>G9-(G10+G11+G12+G13)</f>
        <v>29417</v>
      </c>
      <c r="H14" s="38">
        <f t="shared" si="0"/>
        <v>18.404324030322602</v>
      </c>
      <c r="I14" s="25">
        <f>I9-(I10+I11+I12+I13)</f>
        <v>5414</v>
      </c>
    </row>
    <row r="37" spans="7:11" ht="13.5">
      <c r="G37" s="34"/>
      <c r="K37" s="35"/>
    </row>
    <row r="38" spans="7:11" ht="13.5">
      <c r="G38" s="34"/>
      <c r="K38" s="35"/>
    </row>
    <row r="44" spans="3:7" ht="18" customHeight="1">
      <c r="C44" s="43" t="s">
        <v>5</v>
      </c>
      <c r="D44" s="43"/>
      <c r="E44" s="43"/>
      <c r="F44" s="43"/>
      <c r="G44" s="43"/>
    </row>
    <row r="45" spans="8:9" ht="14.25" thickBot="1">
      <c r="H45" s="27"/>
      <c r="I45" s="42" t="s">
        <v>18</v>
      </c>
    </row>
    <row r="46" spans="1:9" ht="16.5" customHeight="1">
      <c r="A46" s="44" t="s">
        <v>15</v>
      </c>
      <c r="B46" s="45"/>
      <c r="C46" s="45"/>
      <c r="D46" s="46"/>
      <c r="E46" s="2" t="s">
        <v>6</v>
      </c>
      <c r="F46" s="3" t="s">
        <v>1</v>
      </c>
      <c r="G46" s="3" t="s">
        <v>7</v>
      </c>
      <c r="H46" s="3" t="s">
        <v>2</v>
      </c>
      <c r="I46" s="4" t="s">
        <v>3</v>
      </c>
    </row>
    <row r="47" spans="1:9" ht="16.5" customHeight="1">
      <c r="A47" s="47" t="s">
        <v>16</v>
      </c>
      <c r="B47" s="5"/>
      <c r="C47" s="6" t="s">
        <v>8</v>
      </c>
      <c r="D47" s="7"/>
      <c r="E47" s="22">
        <v>185079</v>
      </c>
      <c r="F47" s="36">
        <v>100</v>
      </c>
      <c r="G47" s="20">
        <v>173835</v>
      </c>
      <c r="H47" s="36">
        <f aca="true" t="shared" si="1" ref="H47:H52">(E47-G47)/G47*100</f>
        <v>6.468202605919407</v>
      </c>
      <c r="I47" s="24">
        <f>E47-G47</f>
        <v>11244</v>
      </c>
    </row>
    <row r="48" spans="1:9" ht="16.5" customHeight="1">
      <c r="A48" s="48"/>
      <c r="B48" s="15"/>
      <c r="C48" s="16" t="s">
        <v>13</v>
      </c>
      <c r="D48" s="8"/>
      <c r="E48" s="29">
        <v>44999</v>
      </c>
      <c r="F48" s="37">
        <f>E48/E47*100</f>
        <v>24.31340130430789</v>
      </c>
      <c r="G48" s="30">
        <v>53802</v>
      </c>
      <c r="H48" s="36">
        <f t="shared" si="1"/>
        <v>-16.361845284561912</v>
      </c>
      <c r="I48" s="24">
        <f>E48-G48</f>
        <v>-8803</v>
      </c>
    </row>
    <row r="49" spans="1:9" ht="16.5" customHeight="1">
      <c r="A49" s="48"/>
      <c r="B49" s="15"/>
      <c r="C49" s="41" t="s">
        <v>9</v>
      </c>
      <c r="D49" s="28"/>
      <c r="E49" s="39">
        <v>34322</v>
      </c>
      <c r="F49" s="37">
        <f>E49/E47*100</f>
        <v>18.54451342399732</v>
      </c>
      <c r="G49" s="39">
        <v>24083</v>
      </c>
      <c r="H49" s="36">
        <f t="shared" si="1"/>
        <v>42.51546734210854</v>
      </c>
      <c r="I49" s="24">
        <f>E49-G49</f>
        <v>10239</v>
      </c>
    </row>
    <row r="50" spans="1:9" ht="16.5" customHeight="1">
      <c r="A50" s="48"/>
      <c r="B50" s="9"/>
      <c r="C50" s="11" t="s">
        <v>14</v>
      </c>
      <c r="D50" s="10"/>
      <c r="E50" s="32">
        <v>17811</v>
      </c>
      <c r="F50" s="37">
        <f>E50/E47*100</f>
        <v>9.623458090869304</v>
      </c>
      <c r="G50" s="33">
        <v>13304</v>
      </c>
      <c r="H50" s="36">
        <f t="shared" si="1"/>
        <v>33.87702946482261</v>
      </c>
      <c r="I50" s="24">
        <f>E50-G50</f>
        <v>4507</v>
      </c>
    </row>
    <row r="51" spans="1:9" ht="16.5" customHeight="1">
      <c r="A51" s="48"/>
      <c r="B51" s="15"/>
      <c r="C51" s="16" t="s">
        <v>10</v>
      </c>
      <c r="D51" s="8"/>
      <c r="E51" s="22">
        <v>11466</v>
      </c>
      <c r="F51" s="37">
        <f>E51/E47*100</f>
        <v>6.195192323278167</v>
      </c>
      <c r="G51" s="20">
        <v>12882</v>
      </c>
      <c r="H51" s="36">
        <f t="shared" si="1"/>
        <v>-10.992081974848626</v>
      </c>
      <c r="I51" s="24">
        <f>E51-G51</f>
        <v>-1416</v>
      </c>
    </row>
    <row r="52" spans="1:9" ht="16.5" customHeight="1" thickBot="1">
      <c r="A52" s="49"/>
      <c r="B52" s="17"/>
      <c r="C52" s="18" t="s">
        <v>0</v>
      </c>
      <c r="D52" s="19"/>
      <c r="E52" s="23">
        <f>E47-(E48+E49+E50+E51)</f>
        <v>76481</v>
      </c>
      <c r="F52" s="50">
        <f>E52/E47*100</f>
        <v>41.32343485754732</v>
      </c>
      <c r="G52" s="21">
        <f>G47-(G48+G49+G50+G51)</f>
        <v>69764</v>
      </c>
      <c r="H52" s="38">
        <f t="shared" si="1"/>
        <v>9.628174989966173</v>
      </c>
      <c r="I52" s="25">
        <f>I47-(I48+I49+I50+I51)</f>
        <v>6717</v>
      </c>
    </row>
  </sheetData>
  <mergeCells count="6">
    <mergeCell ref="C6:G6"/>
    <mergeCell ref="C44:G44"/>
    <mergeCell ref="A46:D46"/>
    <mergeCell ref="A47:A52"/>
    <mergeCell ref="A8:D8"/>
    <mergeCell ref="A9:A1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2002-05-28T04:27:50Z</cp:lastPrinted>
  <dcterms:created xsi:type="dcterms:W3CDTF">2000-08-31T00:04:09Z</dcterms:created>
  <dcterms:modified xsi:type="dcterms:W3CDTF">2002-05-31T00:37:41Z</dcterms:modified>
  <cp:category/>
  <cp:version/>
  <cp:contentType/>
  <cp:contentStatus/>
</cp:coreProperties>
</file>