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7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'Sheet1'!$A$1:$G$40</definedName>
  </definedNames>
  <calcPr fullCalcOnLoad="1"/>
</workbook>
</file>

<file path=xl/sharedStrings.xml><?xml version="1.0" encoding="utf-8"?>
<sst xmlns="http://schemas.openxmlformats.org/spreadsheetml/2006/main" count="41" uniqueCount="33">
  <si>
    <t>入港船舶年次比較データ</t>
  </si>
  <si>
    <t>入港船舶年次比較図</t>
  </si>
  <si>
    <t>入貨</t>
  </si>
  <si>
    <t>外貿</t>
  </si>
  <si>
    <t>内貿</t>
  </si>
  <si>
    <t>西暦</t>
  </si>
  <si>
    <t>和暦</t>
  </si>
  <si>
    <t>出貨</t>
  </si>
  <si>
    <t>海上出入貨物総括表</t>
  </si>
  <si>
    <t>貨物総量</t>
  </si>
  <si>
    <t>外 貿 計</t>
  </si>
  <si>
    <t>内 貿 計</t>
  </si>
  <si>
    <t>区　分</t>
  </si>
  <si>
    <t>構成比％</t>
  </si>
  <si>
    <t>増減率％</t>
  </si>
  <si>
    <t>増減数</t>
  </si>
  <si>
    <t>（単位トン）</t>
  </si>
  <si>
    <t xml:space="preserve">   輸 出</t>
  </si>
  <si>
    <t xml:space="preserve">   輸 入</t>
  </si>
  <si>
    <t xml:space="preserve">   移 出</t>
  </si>
  <si>
    <t xml:space="preserve">   移 入</t>
  </si>
  <si>
    <t>１３年</t>
  </si>
  <si>
    <t>１２年</t>
  </si>
  <si>
    <t>４年</t>
  </si>
  <si>
    <t>５年</t>
  </si>
  <si>
    <t>６年</t>
  </si>
  <si>
    <t>７年</t>
  </si>
  <si>
    <t>８年</t>
  </si>
  <si>
    <t>９年</t>
  </si>
  <si>
    <t>１０年</t>
  </si>
  <si>
    <t>１１年</t>
  </si>
  <si>
    <t xml:space="preserve">２　海上出入貨物の概要   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</si>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</sst>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[&lt;=999]000;000\-00"/>
    <numFmt numFmtId="179" formatCode="0.0_ "/>
    <numFmt numFmtId="180" formatCode="0.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ashDotDot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ashDotDot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DotDot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" xfId="0" applyBorder="1" applyAlignment="1">
      <alignment/>
    </xf>
    <xf numFmtId="0" fontId="2" fillId="0" borderId="0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3" fontId="0" fillId="0" borderId="1" xfId="0" applyNumberFormat="1" applyBorder="1" applyAlignment="1">
      <alignment/>
    </xf>
    <xf numFmtId="176" fontId="0" fillId="0" borderId="1" xfId="0" applyNumberFormat="1" applyBorder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8" xfId="16" applyFont="1" applyBorder="1" applyAlignment="1">
      <alignment horizontal="right" vertical="center"/>
    </xf>
    <xf numFmtId="179" fontId="4" fillId="0" borderId="8" xfId="0" applyNumberFormat="1" applyFont="1" applyBorder="1" applyAlignment="1">
      <alignment horizontal="right" vertical="center"/>
    </xf>
    <xf numFmtId="179" fontId="4" fillId="0" borderId="8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" fontId="4" fillId="0" borderId="9" xfId="0" applyNumberFormat="1" applyFont="1" applyBorder="1" applyAlignment="1">
      <alignment vertical="center"/>
    </xf>
    <xf numFmtId="179" fontId="4" fillId="0" borderId="9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3" fontId="4" fillId="0" borderId="11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6" fillId="0" borderId="0" xfId="0" applyFont="1" applyAlignment="1">
      <alignment horizontal="distributed"/>
    </xf>
    <xf numFmtId="0" fontId="10" fillId="0" borderId="0" xfId="0" applyFont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海上出入貨物年次比較図</a:t>
            </a:r>
          </a:p>
        </c:rich>
      </c:tx>
      <c:layout>
        <c:manualLayout>
          <c:xMode val="factor"/>
          <c:yMode val="factor"/>
          <c:x val="0.007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204"/>
          <c:w val="0.904"/>
          <c:h val="0.736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Sheet2!$C$16</c:f>
              <c:strCache>
                <c:ptCount val="1"/>
                <c:pt idx="0">
                  <c:v>外貿</c:v>
                </c:pt>
              </c:strCache>
            </c:strRef>
          </c:tx>
          <c:spPr>
            <a:pattFill prst="narVert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Sheet2!$B$17:$B$26</c:f>
              <c:strCache>
                <c:ptCount val="10"/>
                <c:pt idx="0">
                  <c:v>４年</c:v>
                </c:pt>
                <c:pt idx="1">
                  <c:v>５年</c:v>
                </c:pt>
                <c:pt idx="2">
                  <c:v>６年</c:v>
                </c:pt>
                <c:pt idx="3">
                  <c:v>７年</c:v>
                </c:pt>
                <c:pt idx="4">
                  <c:v>８年</c:v>
                </c:pt>
                <c:pt idx="5">
                  <c:v>９年</c:v>
                </c:pt>
                <c:pt idx="6">
                  <c:v>１０年</c:v>
                </c:pt>
                <c:pt idx="7">
                  <c:v>１１年</c:v>
                </c:pt>
                <c:pt idx="8">
                  <c:v>１２年</c:v>
                </c:pt>
                <c:pt idx="9">
                  <c:v>１３年</c:v>
                </c:pt>
              </c:strCache>
            </c:strRef>
          </c:cat>
          <c:val>
            <c:numRef>
              <c:f>Sheet2!$C$17:$C$26</c:f>
              <c:numCache>
                <c:ptCount val="10"/>
                <c:pt idx="0">
                  <c:v>36.874565</c:v>
                </c:pt>
                <c:pt idx="1">
                  <c:v>42.345303</c:v>
                </c:pt>
                <c:pt idx="2">
                  <c:v>42.724368</c:v>
                </c:pt>
                <c:pt idx="3">
                  <c:v>46.164825</c:v>
                </c:pt>
                <c:pt idx="4">
                  <c:v>46.852514</c:v>
                </c:pt>
                <c:pt idx="5">
                  <c:v>47.308507</c:v>
                </c:pt>
                <c:pt idx="6">
                  <c:v>46.163243</c:v>
                </c:pt>
                <c:pt idx="7">
                  <c:v>43.862514</c:v>
                </c:pt>
                <c:pt idx="8">
                  <c:v>41.003953</c:v>
                </c:pt>
                <c:pt idx="9">
                  <c:v>37.221071</c:v>
                </c:pt>
              </c:numCache>
            </c:numRef>
          </c:val>
        </c:ser>
        <c:ser>
          <c:idx val="0"/>
          <c:order val="1"/>
          <c:tx>
            <c:strRef>
              <c:f>Sheet2!$D$16</c:f>
              <c:strCache>
                <c:ptCount val="1"/>
                <c:pt idx="0">
                  <c:v>内貿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333333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Pt>
            <c:idx val="11"/>
            <c:invertIfNegative val="0"/>
            <c:spPr>
              <a:pattFill prst="pct75">
                <a:fgClr>
                  <a:srgbClr val="FFFFFF"/>
                </a:fgClr>
                <a:bgClr>
                  <a:srgbClr val="333333"/>
                </a:bgClr>
              </a:pattFill>
            </c:spPr>
          </c:dPt>
          <c:cat>
            <c:strRef>
              <c:f>Sheet2!$B$17:$B$26</c:f>
              <c:strCache>
                <c:ptCount val="10"/>
                <c:pt idx="0">
                  <c:v>４年</c:v>
                </c:pt>
                <c:pt idx="1">
                  <c:v>５年</c:v>
                </c:pt>
                <c:pt idx="2">
                  <c:v>６年</c:v>
                </c:pt>
                <c:pt idx="3">
                  <c:v>７年</c:v>
                </c:pt>
                <c:pt idx="4">
                  <c:v>８年</c:v>
                </c:pt>
                <c:pt idx="5">
                  <c:v>９年</c:v>
                </c:pt>
                <c:pt idx="6">
                  <c:v>１０年</c:v>
                </c:pt>
                <c:pt idx="7">
                  <c:v>１１年</c:v>
                </c:pt>
                <c:pt idx="8">
                  <c:v>１２年</c:v>
                </c:pt>
                <c:pt idx="9">
                  <c:v>１３年</c:v>
                </c:pt>
              </c:strCache>
            </c:strRef>
          </c:cat>
          <c:val>
            <c:numRef>
              <c:f>Sheet2!$D$17:$D$26</c:f>
              <c:numCache>
                <c:ptCount val="10"/>
                <c:pt idx="0">
                  <c:v>44.766115</c:v>
                </c:pt>
                <c:pt idx="1">
                  <c:v>45.605467</c:v>
                </c:pt>
                <c:pt idx="2">
                  <c:v>42.310905</c:v>
                </c:pt>
                <c:pt idx="3">
                  <c:v>44.506524</c:v>
                </c:pt>
                <c:pt idx="4">
                  <c:v>44.594917</c:v>
                </c:pt>
                <c:pt idx="5">
                  <c:v>44.991638</c:v>
                </c:pt>
                <c:pt idx="6">
                  <c:v>37.409071</c:v>
                </c:pt>
                <c:pt idx="7">
                  <c:v>33.208639</c:v>
                </c:pt>
                <c:pt idx="8">
                  <c:v>28.260893</c:v>
                </c:pt>
                <c:pt idx="9">
                  <c:v>22.205992</c:v>
                </c:pt>
              </c:numCache>
            </c:numRef>
          </c:val>
        </c:ser>
        <c:overlap val="100"/>
        <c:gapWidth val="40"/>
        <c:axId val="3325482"/>
        <c:axId val="43231267"/>
      </c:barChart>
      <c:lineChart>
        <c:grouping val="standard"/>
        <c:varyColors val="0"/>
        <c:ser>
          <c:idx val="2"/>
          <c:order val="2"/>
          <c:tx>
            <c:strRef>
              <c:f>Sheet2!$E$16</c:f>
              <c:strCache>
                <c:ptCount val="1"/>
                <c:pt idx="0">
                  <c:v>出貨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Sheet2!$B$17:$B$26</c:f>
              <c:strCache>
                <c:ptCount val="10"/>
                <c:pt idx="0">
                  <c:v>４年</c:v>
                </c:pt>
                <c:pt idx="1">
                  <c:v>５年</c:v>
                </c:pt>
                <c:pt idx="2">
                  <c:v>６年</c:v>
                </c:pt>
                <c:pt idx="3">
                  <c:v>７年</c:v>
                </c:pt>
                <c:pt idx="4">
                  <c:v>８年</c:v>
                </c:pt>
                <c:pt idx="5">
                  <c:v>９年</c:v>
                </c:pt>
                <c:pt idx="6">
                  <c:v>１０年</c:v>
                </c:pt>
                <c:pt idx="7">
                  <c:v>１１年</c:v>
                </c:pt>
                <c:pt idx="8">
                  <c:v>１２年</c:v>
                </c:pt>
                <c:pt idx="9">
                  <c:v>１３年</c:v>
                </c:pt>
              </c:strCache>
            </c:strRef>
          </c:cat>
          <c:val>
            <c:numRef>
              <c:f>Sheet2!$E$17:$E$26</c:f>
              <c:numCache>
                <c:ptCount val="10"/>
                <c:pt idx="0">
                  <c:v>35.632111</c:v>
                </c:pt>
                <c:pt idx="1">
                  <c:v>36.918867</c:v>
                </c:pt>
                <c:pt idx="2">
                  <c:v>32.765559</c:v>
                </c:pt>
                <c:pt idx="3">
                  <c:v>33.301425</c:v>
                </c:pt>
                <c:pt idx="4">
                  <c:v>34.117053</c:v>
                </c:pt>
                <c:pt idx="5">
                  <c:v>35.946827</c:v>
                </c:pt>
                <c:pt idx="6">
                  <c:v>30.543316</c:v>
                </c:pt>
                <c:pt idx="7">
                  <c:v>26.383347</c:v>
                </c:pt>
                <c:pt idx="8">
                  <c:v>21.224326</c:v>
                </c:pt>
                <c:pt idx="9">
                  <c:v>16.146296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Sheet2!$F$16</c:f>
              <c:strCache>
                <c:ptCount val="1"/>
                <c:pt idx="0">
                  <c:v>入貨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Sheet2!$B$17:$B$26</c:f>
              <c:strCache>
                <c:ptCount val="10"/>
                <c:pt idx="0">
                  <c:v>４年</c:v>
                </c:pt>
                <c:pt idx="1">
                  <c:v>５年</c:v>
                </c:pt>
                <c:pt idx="2">
                  <c:v>６年</c:v>
                </c:pt>
                <c:pt idx="3">
                  <c:v>７年</c:v>
                </c:pt>
                <c:pt idx="4">
                  <c:v>８年</c:v>
                </c:pt>
                <c:pt idx="5">
                  <c:v>９年</c:v>
                </c:pt>
                <c:pt idx="6">
                  <c:v>１０年</c:v>
                </c:pt>
                <c:pt idx="7">
                  <c:v>１１年</c:v>
                </c:pt>
                <c:pt idx="8">
                  <c:v>１２年</c:v>
                </c:pt>
                <c:pt idx="9">
                  <c:v>１３年</c:v>
                </c:pt>
              </c:strCache>
            </c:strRef>
          </c:cat>
          <c:val>
            <c:numRef>
              <c:f>Sheet2!$F$17:$F$26</c:f>
              <c:numCache>
                <c:ptCount val="10"/>
                <c:pt idx="0">
                  <c:v>46.008569</c:v>
                </c:pt>
                <c:pt idx="1">
                  <c:v>51.031903</c:v>
                </c:pt>
                <c:pt idx="2">
                  <c:v>52.269714</c:v>
                </c:pt>
                <c:pt idx="3">
                  <c:v>57.369924</c:v>
                </c:pt>
                <c:pt idx="4">
                  <c:v>57.330378</c:v>
                </c:pt>
                <c:pt idx="5">
                  <c:v>56.353318</c:v>
                </c:pt>
                <c:pt idx="6">
                  <c:v>53.028998</c:v>
                </c:pt>
                <c:pt idx="7">
                  <c:v>50.687806</c:v>
                </c:pt>
                <c:pt idx="8">
                  <c:v>48.04052</c:v>
                </c:pt>
                <c:pt idx="9">
                  <c:v>43.280767</c:v>
                </c:pt>
              </c:numCache>
            </c:numRef>
          </c:val>
          <c:smooth val="0"/>
        </c:ser>
        <c:axId val="25135560"/>
        <c:axId val="58326825"/>
      </c:lineChart>
      <c:catAx>
        <c:axId val="33254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43231267"/>
        <c:crosses val="autoZero"/>
        <c:auto val="0"/>
        <c:lblOffset val="100"/>
        <c:noMultiLvlLbl val="0"/>
      </c:catAx>
      <c:valAx>
        <c:axId val="43231267"/>
        <c:scaling>
          <c:orientation val="minMax"/>
          <c:max val="1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3325482"/>
        <c:crossesAt val="1"/>
        <c:crossBetween val="between"/>
        <c:dispUnits/>
        <c:majorUnit val="20"/>
        <c:minorUnit val="20"/>
      </c:valAx>
      <c:catAx>
        <c:axId val="25135560"/>
        <c:scaling>
          <c:orientation val="minMax"/>
        </c:scaling>
        <c:axPos val="b"/>
        <c:delete val="1"/>
        <c:majorTickMark val="in"/>
        <c:minorTickMark val="none"/>
        <c:tickLblPos val="nextTo"/>
        <c:crossAx val="58326825"/>
        <c:crossesAt val="0"/>
        <c:auto val="0"/>
        <c:lblOffset val="100"/>
        <c:noMultiLvlLbl val="0"/>
      </c:catAx>
      <c:valAx>
        <c:axId val="58326825"/>
        <c:scaling>
          <c:orientation val="minMax"/>
          <c:max val="100"/>
        </c:scaling>
        <c:axPos val="l"/>
        <c:delete val="0"/>
        <c:numFmt formatCode="General" sourceLinked="1"/>
        <c:majorTickMark val="cross"/>
        <c:minorTickMark val="none"/>
        <c:tickLblPos val="high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25135560"/>
        <c:crosses val="max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7425"/>
          <c:y val="0.0975"/>
          <c:w val="0.51475"/>
          <c:h val="0.064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9525</xdr:rowOff>
    </xdr:from>
    <xdr:to>
      <xdr:col>6</xdr:col>
      <xdr:colOff>1285875</xdr:colOff>
      <xdr:row>39</xdr:row>
      <xdr:rowOff>228600</xdr:rowOff>
    </xdr:to>
    <xdr:graphicFrame>
      <xdr:nvGraphicFramePr>
        <xdr:cNvPr id="1" name="Chart 3"/>
        <xdr:cNvGraphicFramePr/>
      </xdr:nvGraphicFramePr>
      <xdr:xfrm>
        <a:off x="9525" y="5181600"/>
        <a:ext cx="68961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314325</xdr:colOff>
      <xdr:row>24</xdr:row>
      <xdr:rowOff>28575</xdr:rowOff>
    </xdr:from>
    <xdr:to>
      <xdr:col>2</xdr:col>
      <xdr:colOff>114300</xdr:colOff>
      <xdr:row>24</xdr:row>
      <xdr:rowOff>228600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409575" y="5943600"/>
          <a:ext cx="6762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百万トン</a:t>
          </a: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6</xdr:col>
      <xdr:colOff>542925</xdr:colOff>
      <xdr:row>24</xdr:row>
      <xdr:rowOff>0</xdr:rowOff>
    </xdr:from>
    <xdr:to>
      <xdr:col>6</xdr:col>
      <xdr:colOff>1257300</xdr:colOff>
      <xdr:row>25</xdr:row>
      <xdr:rowOff>19050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6162675" y="5915025"/>
          <a:ext cx="7143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百万トン</a:t>
          </a:r>
        </a:p>
      </xdr:txBody>
    </xdr:sp>
    <xdr:clientData/>
  </xdr:twoCellAnchor>
  <xdr:oneCellAnchor>
    <xdr:from>
      <xdr:col>1</xdr:col>
      <xdr:colOff>123825</xdr:colOff>
      <xdr:row>2</xdr:row>
      <xdr:rowOff>28575</xdr:rowOff>
    </xdr:from>
    <xdr:ext cx="6705600" cy="1285875"/>
    <xdr:sp>
      <xdr:nvSpPr>
        <xdr:cNvPr id="4" name="TextBox 9"/>
        <xdr:cNvSpPr txBox="1">
          <a:spLocks noChangeArrowheads="1"/>
        </xdr:cNvSpPr>
      </xdr:nvSpPr>
      <xdr:spPr>
        <a:xfrm>
          <a:off x="219075" y="542925"/>
          <a:ext cx="6705600" cy="1285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 平成13年における木更津港の海上出入貨物の取扱量は59,427,063トンで、前年に比較し、9,838千トン（14.2％）減少した。
　外貿貨物は37,221,071トンで取扱貨物量の62.6％、内貿貨物は22,205,992トンで37.4％の構成である。
　輸移出入別に見ると、輸出4.0％、輸入58.6％、移出23.1％、移入14.2％となり、輸入貨物が取扱貨物量の半分以上を占めている。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D19" sqref="D19"/>
    </sheetView>
  </sheetViews>
  <sheetFormatPr defaultColWidth="9.00390625" defaultRowHeight="19.5" customHeight="1"/>
  <cols>
    <col min="1" max="1" width="1.25" style="1" customWidth="1"/>
    <col min="2" max="2" width="11.50390625" style="1" customWidth="1"/>
    <col min="3" max="3" width="17.125" style="1" customWidth="1"/>
    <col min="4" max="4" width="13.375" style="1" customWidth="1"/>
    <col min="5" max="5" width="17.125" style="1" customWidth="1"/>
    <col min="6" max="6" width="13.375" style="1" customWidth="1"/>
    <col min="7" max="7" width="17.125" style="1" customWidth="1"/>
    <col min="8" max="8" width="12.875" style="1" customWidth="1"/>
    <col min="9" max="9" width="11.875" style="1" customWidth="1"/>
    <col min="10" max="16384" width="10.875" style="1" customWidth="1"/>
  </cols>
  <sheetData>
    <row r="1" spans="1:4" ht="24" customHeight="1">
      <c r="A1" s="45" t="s">
        <v>31</v>
      </c>
      <c r="D1" s="1" t="s">
        <v>32</v>
      </c>
    </row>
    <row r="2" ht="16.5" customHeight="1">
      <c r="A2" s="13"/>
    </row>
    <row r="3" ht="16.5" customHeight="1"/>
    <row r="4" ht="16.5" customHeight="1"/>
    <row r="5" ht="16.5" customHeight="1"/>
    <row r="6" ht="16.5" customHeight="1"/>
    <row r="7" ht="16.5" customHeight="1"/>
    <row r="8" ht="16.5" customHeight="1"/>
    <row r="9" ht="16.5" customHeight="1"/>
    <row r="10" ht="16.5" customHeight="1"/>
    <row r="11" spans="3:6" ht="19.5" customHeight="1">
      <c r="C11" s="46" t="s">
        <v>8</v>
      </c>
      <c r="D11" s="47"/>
      <c r="E11" s="47"/>
      <c r="F11" s="47"/>
    </row>
    <row r="12" spans="1:7" ht="19.5" customHeight="1">
      <c r="A12" s="14"/>
      <c r="B12" s="14"/>
      <c r="C12" s="14"/>
      <c r="D12" s="14"/>
      <c r="E12" s="14"/>
      <c r="F12" s="14"/>
      <c r="G12" s="15" t="s">
        <v>16</v>
      </c>
    </row>
    <row r="13" spans="1:7" s="12" customFormat="1" ht="24" customHeight="1">
      <c r="A13" s="16"/>
      <c r="B13" s="22" t="s">
        <v>12</v>
      </c>
      <c r="C13" s="23" t="s">
        <v>21</v>
      </c>
      <c r="D13" s="23" t="s">
        <v>13</v>
      </c>
      <c r="E13" s="23" t="s">
        <v>22</v>
      </c>
      <c r="F13" s="23" t="s">
        <v>14</v>
      </c>
      <c r="G13" s="22" t="s">
        <v>15</v>
      </c>
    </row>
    <row r="14" spans="1:7" s="12" customFormat="1" ht="21.75" customHeight="1">
      <c r="A14" s="17"/>
      <c r="B14" s="24" t="s">
        <v>9</v>
      </c>
      <c r="C14" s="25">
        <v>59427063</v>
      </c>
      <c r="D14" s="26">
        <v>100</v>
      </c>
      <c r="E14" s="25">
        <v>69264846</v>
      </c>
      <c r="F14" s="27">
        <f aca="true" t="shared" si="0" ref="F14:F20">(C14-E14)/E14*100</f>
        <v>-14.203139930463426</v>
      </c>
      <c r="G14" s="28">
        <f aca="true" t="shared" si="1" ref="G14:G20">C14-E14</f>
        <v>-9837783</v>
      </c>
    </row>
    <row r="15" spans="1:7" s="12" customFormat="1" ht="21.75" customHeight="1">
      <c r="A15" s="18"/>
      <c r="B15" s="29" t="s">
        <v>10</v>
      </c>
      <c r="C15" s="30">
        <v>37221071</v>
      </c>
      <c r="D15" s="31">
        <f>C15/C14*100</f>
        <v>62.633199624891446</v>
      </c>
      <c r="E15" s="30">
        <v>41003953</v>
      </c>
      <c r="F15" s="31">
        <f t="shared" si="0"/>
        <v>-9.22565197555465</v>
      </c>
      <c r="G15" s="32">
        <f t="shared" si="1"/>
        <v>-3782882</v>
      </c>
    </row>
    <row r="16" spans="1:7" s="12" customFormat="1" ht="21.75" customHeight="1">
      <c r="A16" s="18"/>
      <c r="B16" s="33" t="s">
        <v>17</v>
      </c>
      <c r="C16" s="30">
        <v>2397768</v>
      </c>
      <c r="D16" s="31">
        <f>C16/C14*100</f>
        <v>4.034808181585552</v>
      </c>
      <c r="E16" s="30">
        <v>2020860</v>
      </c>
      <c r="F16" s="31">
        <f t="shared" si="0"/>
        <v>18.650871411181377</v>
      </c>
      <c r="G16" s="32">
        <f t="shared" si="1"/>
        <v>376908</v>
      </c>
    </row>
    <row r="17" spans="1:7" s="12" customFormat="1" ht="21.75" customHeight="1">
      <c r="A17" s="19"/>
      <c r="B17" s="34" t="s">
        <v>18</v>
      </c>
      <c r="C17" s="35">
        <v>34823303</v>
      </c>
      <c r="D17" s="36">
        <f>C17/C14*100</f>
        <v>58.598391443305886</v>
      </c>
      <c r="E17" s="35">
        <v>38983093</v>
      </c>
      <c r="F17" s="36">
        <f t="shared" si="0"/>
        <v>-10.670754113841095</v>
      </c>
      <c r="G17" s="37">
        <f t="shared" si="1"/>
        <v>-4159790</v>
      </c>
    </row>
    <row r="18" spans="1:7" s="12" customFormat="1" ht="21.75" customHeight="1">
      <c r="A18" s="20"/>
      <c r="B18" s="38" t="s">
        <v>11</v>
      </c>
      <c r="C18" s="30">
        <v>22205992</v>
      </c>
      <c r="D18" s="31">
        <f>C18/C14*100</f>
        <v>37.36680037510856</v>
      </c>
      <c r="E18" s="30">
        <v>28260893</v>
      </c>
      <c r="F18" s="31">
        <f t="shared" si="0"/>
        <v>-21.425016541409363</v>
      </c>
      <c r="G18" s="39">
        <f t="shared" si="1"/>
        <v>-6054901</v>
      </c>
    </row>
    <row r="19" spans="1:7" s="12" customFormat="1" ht="21.75" customHeight="1">
      <c r="A19" s="20"/>
      <c r="B19" s="40" t="s">
        <v>19</v>
      </c>
      <c r="C19" s="30">
        <v>13748528</v>
      </c>
      <c r="D19" s="31">
        <f>C19/C14*100</f>
        <v>23.13512952844397</v>
      </c>
      <c r="E19" s="30">
        <v>19203466</v>
      </c>
      <c r="F19" s="31">
        <f t="shared" si="0"/>
        <v>-28.406007540513777</v>
      </c>
      <c r="G19" s="39">
        <f t="shared" si="1"/>
        <v>-5454938</v>
      </c>
    </row>
    <row r="20" spans="1:7" s="12" customFormat="1" ht="21.75" customHeight="1">
      <c r="A20" s="21"/>
      <c r="B20" s="41" t="s">
        <v>20</v>
      </c>
      <c r="C20" s="42">
        <v>8457464</v>
      </c>
      <c r="D20" s="43">
        <f>C20/C14*100</f>
        <v>14.23167084666459</v>
      </c>
      <c r="E20" s="42">
        <v>9057427</v>
      </c>
      <c r="F20" s="43">
        <f t="shared" si="0"/>
        <v>-6.62398935150126</v>
      </c>
      <c r="G20" s="44">
        <f t="shared" si="1"/>
        <v>-599963</v>
      </c>
    </row>
    <row r="27" s="2" customFormat="1" ht="19.5" customHeight="1"/>
    <row r="28" s="2" customFormat="1" ht="19.5" customHeight="1"/>
    <row r="29" spans="2:7" s="2" customFormat="1" ht="19.5" customHeight="1">
      <c r="B29" s="6"/>
      <c r="C29" s="6"/>
      <c r="D29" s="6"/>
      <c r="E29" s="6"/>
      <c r="F29" s="6"/>
      <c r="G29" s="6"/>
    </row>
    <row r="30" spans="2:7" s="2" customFormat="1" ht="19.5" customHeight="1">
      <c r="B30" s="4"/>
      <c r="C30" s="3"/>
      <c r="D30" s="7"/>
      <c r="E30" s="3"/>
      <c r="F30" s="7"/>
      <c r="G30" s="3"/>
    </row>
    <row r="31" spans="2:7" s="2" customFormat="1" ht="19.5" customHeight="1">
      <c r="B31" s="4"/>
      <c r="C31" s="3"/>
      <c r="D31" s="7"/>
      <c r="E31" s="3"/>
      <c r="F31" s="7"/>
      <c r="G31" s="3"/>
    </row>
    <row r="32" spans="2:7" s="2" customFormat="1" ht="19.5" customHeight="1">
      <c r="B32" s="4"/>
      <c r="C32" s="3"/>
      <c r="D32" s="7"/>
      <c r="E32" s="3"/>
      <c r="F32" s="7"/>
      <c r="G32" s="3"/>
    </row>
    <row r="33" spans="2:7" s="2" customFormat="1" ht="19.5" customHeight="1">
      <c r="B33" s="4"/>
      <c r="C33" s="3"/>
      <c r="D33" s="7"/>
      <c r="E33" s="3"/>
      <c r="F33" s="7"/>
      <c r="G33" s="3"/>
    </row>
    <row r="34" spans="2:7" s="2" customFormat="1" ht="19.5" customHeight="1">
      <c r="B34" s="4"/>
      <c r="C34" s="3"/>
      <c r="D34" s="7"/>
      <c r="E34" s="3"/>
      <c r="F34" s="7"/>
      <c r="G34" s="3"/>
    </row>
    <row r="35" spans="2:7" s="2" customFormat="1" ht="19.5" customHeight="1">
      <c r="B35" s="4"/>
      <c r="C35" s="3"/>
      <c r="D35" s="7"/>
      <c r="E35" s="3"/>
      <c r="F35" s="7"/>
      <c r="G35" s="3"/>
    </row>
    <row r="36" s="2" customFormat="1" ht="19.5" customHeight="1"/>
    <row r="37" s="2" customFormat="1" ht="19.5" customHeight="1"/>
    <row r="38" s="2" customFormat="1" ht="19.5" customHeight="1"/>
    <row r="39" s="2" customFormat="1" ht="19.5" customHeight="1"/>
  </sheetData>
  <mergeCells count="1">
    <mergeCell ref="C11:F11"/>
  </mergeCells>
  <printOptions/>
  <pageMargins left="0.7874015748031497" right="0.35433070866141736" top="0.7874015748031497" bottom="0.7874015748031497" header="0.5118110236220472" footer="0.5118110236220472"/>
  <pageSetup fitToHeight="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workbookViewId="0" topLeftCell="A1">
      <selection activeCell="A1" sqref="A1"/>
    </sheetView>
  </sheetViews>
  <sheetFormatPr defaultColWidth="9.00390625" defaultRowHeight="13.5"/>
  <cols>
    <col min="1" max="1" width="6.50390625" style="0" customWidth="1"/>
    <col min="3" max="6" width="12.625" style="0" customWidth="1"/>
  </cols>
  <sheetData>
    <row r="1" ht="13.5">
      <c r="A1" t="s">
        <v>0</v>
      </c>
    </row>
    <row r="2" spans="1:6" ht="13.5">
      <c r="A2" s="9" t="s">
        <v>5</v>
      </c>
      <c r="B2" s="9" t="s">
        <v>6</v>
      </c>
      <c r="C2" s="9" t="s">
        <v>3</v>
      </c>
      <c r="D2" s="9" t="s">
        <v>4</v>
      </c>
      <c r="E2" s="9" t="s">
        <v>7</v>
      </c>
      <c r="F2" s="9" t="s">
        <v>2</v>
      </c>
    </row>
    <row r="3" spans="1:6" ht="13.5">
      <c r="A3" s="5">
        <v>1992</v>
      </c>
      <c r="B3" s="5" t="s">
        <v>23</v>
      </c>
      <c r="C3" s="10">
        <v>36874565</v>
      </c>
      <c r="D3" s="10">
        <v>44766115</v>
      </c>
      <c r="E3" s="10">
        <v>35632111</v>
      </c>
      <c r="F3" s="10">
        <v>46008569</v>
      </c>
    </row>
    <row r="4" spans="1:6" ht="13.5">
      <c r="A4" s="5">
        <v>1993</v>
      </c>
      <c r="B4" s="5" t="s">
        <v>24</v>
      </c>
      <c r="C4" s="10">
        <v>42345303</v>
      </c>
      <c r="D4" s="10">
        <v>45605467</v>
      </c>
      <c r="E4" s="10">
        <v>36918867</v>
      </c>
      <c r="F4" s="10">
        <v>51031903</v>
      </c>
    </row>
    <row r="5" spans="1:6" ht="13.5">
      <c r="A5" s="5">
        <v>1994</v>
      </c>
      <c r="B5" s="5" t="s">
        <v>25</v>
      </c>
      <c r="C5" s="10">
        <v>42724368</v>
      </c>
      <c r="D5" s="10">
        <v>42310905</v>
      </c>
      <c r="E5" s="10">
        <v>32765559</v>
      </c>
      <c r="F5" s="10">
        <v>52269714</v>
      </c>
    </row>
    <row r="6" spans="1:6" ht="13.5">
      <c r="A6" s="5">
        <v>1995</v>
      </c>
      <c r="B6" s="5" t="s">
        <v>26</v>
      </c>
      <c r="C6" s="10">
        <v>46164825</v>
      </c>
      <c r="D6" s="10">
        <v>44506524</v>
      </c>
      <c r="E6" s="10">
        <v>33301425</v>
      </c>
      <c r="F6" s="10">
        <v>57369924</v>
      </c>
    </row>
    <row r="7" spans="1:6" ht="13.5">
      <c r="A7" s="5">
        <v>1996</v>
      </c>
      <c r="B7" s="5" t="s">
        <v>27</v>
      </c>
      <c r="C7" s="10">
        <v>46852514</v>
      </c>
      <c r="D7" s="10">
        <v>44594917</v>
      </c>
      <c r="E7" s="10">
        <v>34117053</v>
      </c>
      <c r="F7" s="10">
        <v>57330378</v>
      </c>
    </row>
    <row r="8" spans="1:6" ht="13.5">
      <c r="A8" s="5">
        <v>1997</v>
      </c>
      <c r="B8" s="5" t="s">
        <v>28</v>
      </c>
      <c r="C8" s="10">
        <v>47308507</v>
      </c>
      <c r="D8" s="10">
        <v>44991638</v>
      </c>
      <c r="E8" s="10">
        <v>35946827</v>
      </c>
      <c r="F8" s="10">
        <v>56353318</v>
      </c>
    </row>
    <row r="9" spans="1:6" ht="13.5">
      <c r="A9" s="5">
        <v>1998</v>
      </c>
      <c r="B9" s="5" t="s">
        <v>29</v>
      </c>
      <c r="C9" s="10">
        <v>46163243</v>
      </c>
      <c r="D9" s="10">
        <v>37409071</v>
      </c>
      <c r="E9" s="10">
        <v>30543316</v>
      </c>
      <c r="F9" s="10">
        <v>53028998</v>
      </c>
    </row>
    <row r="10" spans="1:6" ht="13.5">
      <c r="A10" s="5">
        <v>1999</v>
      </c>
      <c r="B10" s="5" t="s">
        <v>30</v>
      </c>
      <c r="C10" s="10">
        <v>43862514</v>
      </c>
      <c r="D10" s="10">
        <v>33208639</v>
      </c>
      <c r="E10" s="10">
        <v>26383347</v>
      </c>
      <c r="F10" s="10">
        <v>50687806</v>
      </c>
    </row>
    <row r="11" spans="1:6" ht="13.5">
      <c r="A11" s="5">
        <v>2000</v>
      </c>
      <c r="B11" s="5" t="s">
        <v>22</v>
      </c>
      <c r="C11" s="10">
        <v>41003953</v>
      </c>
      <c r="D11" s="10">
        <v>28260893</v>
      </c>
      <c r="E11" s="10">
        <v>21224326</v>
      </c>
      <c r="F11" s="10">
        <v>48040520</v>
      </c>
    </row>
    <row r="12" spans="1:6" ht="13.5">
      <c r="A12" s="5">
        <v>2001</v>
      </c>
      <c r="B12" s="5" t="s">
        <v>21</v>
      </c>
      <c r="C12" s="10">
        <v>37221071</v>
      </c>
      <c r="D12" s="10">
        <v>22205992</v>
      </c>
      <c r="E12" s="10">
        <v>16146296</v>
      </c>
      <c r="F12" s="10">
        <v>43280767</v>
      </c>
    </row>
    <row r="13" spans="1:2" ht="13.5">
      <c r="A13" s="8"/>
      <c r="B13" s="8"/>
    </row>
    <row r="15" ht="13.5">
      <c r="A15" t="s">
        <v>1</v>
      </c>
    </row>
    <row r="16" spans="1:6" ht="13.5">
      <c r="A16" s="9" t="s">
        <v>5</v>
      </c>
      <c r="B16" s="9" t="s">
        <v>6</v>
      </c>
      <c r="C16" s="9" t="s">
        <v>3</v>
      </c>
      <c r="D16" s="9" t="s">
        <v>4</v>
      </c>
      <c r="E16" s="9" t="s">
        <v>7</v>
      </c>
      <c r="F16" s="9" t="s">
        <v>2</v>
      </c>
    </row>
    <row r="17" spans="1:6" ht="13.5">
      <c r="A17" s="5">
        <f>A3</f>
        <v>1992</v>
      </c>
      <c r="B17" s="5" t="str">
        <f>B3</f>
        <v>４年</v>
      </c>
      <c r="C17" s="11">
        <f>C3/1000000</f>
        <v>36.874565</v>
      </c>
      <c r="D17" s="11">
        <f>D3/1000000</f>
        <v>44.766115</v>
      </c>
      <c r="E17" s="11">
        <f>E3/1000000</f>
        <v>35.632111</v>
      </c>
      <c r="F17" s="11">
        <f>F3/1000000</f>
        <v>46.008569</v>
      </c>
    </row>
    <row r="18" spans="1:6" ht="13.5">
      <c r="A18" s="5">
        <f aca="true" t="shared" si="0" ref="A18:B26">A4</f>
        <v>1993</v>
      </c>
      <c r="B18" s="5" t="str">
        <f t="shared" si="0"/>
        <v>５年</v>
      </c>
      <c r="C18" s="11">
        <f aca="true" t="shared" si="1" ref="C18:F26">C4/1000000</f>
        <v>42.345303</v>
      </c>
      <c r="D18" s="11">
        <f t="shared" si="1"/>
        <v>45.605467</v>
      </c>
      <c r="E18" s="11">
        <f t="shared" si="1"/>
        <v>36.918867</v>
      </c>
      <c r="F18" s="11">
        <f t="shared" si="1"/>
        <v>51.031903</v>
      </c>
    </row>
    <row r="19" spans="1:6" ht="13.5">
      <c r="A19" s="5">
        <f t="shared" si="0"/>
        <v>1994</v>
      </c>
      <c r="B19" s="5" t="str">
        <f t="shared" si="0"/>
        <v>６年</v>
      </c>
      <c r="C19" s="11">
        <f t="shared" si="1"/>
        <v>42.724368</v>
      </c>
      <c r="D19" s="11">
        <f t="shared" si="1"/>
        <v>42.310905</v>
      </c>
      <c r="E19" s="11">
        <f t="shared" si="1"/>
        <v>32.765559</v>
      </c>
      <c r="F19" s="11">
        <f t="shared" si="1"/>
        <v>52.269714</v>
      </c>
    </row>
    <row r="20" spans="1:6" ht="13.5">
      <c r="A20" s="5">
        <f t="shared" si="0"/>
        <v>1995</v>
      </c>
      <c r="B20" s="5" t="str">
        <f t="shared" si="0"/>
        <v>７年</v>
      </c>
      <c r="C20" s="11">
        <f t="shared" si="1"/>
        <v>46.164825</v>
      </c>
      <c r="D20" s="11">
        <f t="shared" si="1"/>
        <v>44.506524</v>
      </c>
      <c r="E20" s="11">
        <f t="shared" si="1"/>
        <v>33.301425</v>
      </c>
      <c r="F20" s="11">
        <f t="shared" si="1"/>
        <v>57.369924</v>
      </c>
    </row>
    <row r="21" spans="1:6" ht="13.5">
      <c r="A21" s="5">
        <f t="shared" si="0"/>
        <v>1996</v>
      </c>
      <c r="B21" s="5" t="str">
        <f t="shared" si="0"/>
        <v>８年</v>
      </c>
      <c r="C21" s="11">
        <f t="shared" si="1"/>
        <v>46.852514</v>
      </c>
      <c r="D21" s="11">
        <f t="shared" si="1"/>
        <v>44.594917</v>
      </c>
      <c r="E21" s="11">
        <f t="shared" si="1"/>
        <v>34.117053</v>
      </c>
      <c r="F21" s="11">
        <f t="shared" si="1"/>
        <v>57.330378</v>
      </c>
    </row>
    <row r="22" spans="1:6" ht="13.5">
      <c r="A22" s="5">
        <f t="shared" si="0"/>
        <v>1997</v>
      </c>
      <c r="B22" s="5" t="str">
        <f t="shared" si="0"/>
        <v>９年</v>
      </c>
      <c r="C22" s="11">
        <f t="shared" si="1"/>
        <v>47.308507</v>
      </c>
      <c r="D22" s="11">
        <f t="shared" si="1"/>
        <v>44.991638</v>
      </c>
      <c r="E22" s="11">
        <f t="shared" si="1"/>
        <v>35.946827</v>
      </c>
      <c r="F22" s="11">
        <f t="shared" si="1"/>
        <v>56.353318</v>
      </c>
    </row>
    <row r="23" spans="1:6" ht="13.5">
      <c r="A23" s="5">
        <f t="shared" si="0"/>
        <v>1998</v>
      </c>
      <c r="B23" s="5" t="str">
        <f t="shared" si="0"/>
        <v>１０年</v>
      </c>
      <c r="C23" s="11">
        <f t="shared" si="1"/>
        <v>46.163243</v>
      </c>
      <c r="D23" s="11">
        <f t="shared" si="1"/>
        <v>37.409071</v>
      </c>
      <c r="E23" s="11">
        <f t="shared" si="1"/>
        <v>30.543316</v>
      </c>
      <c r="F23" s="11">
        <f t="shared" si="1"/>
        <v>53.028998</v>
      </c>
    </row>
    <row r="24" spans="1:6" ht="13.5">
      <c r="A24" s="5">
        <f t="shared" si="0"/>
        <v>1999</v>
      </c>
      <c r="B24" s="5" t="str">
        <f t="shared" si="0"/>
        <v>１１年</v>
      </c>
      <c r="C24" s="11">
        <f t="shared" si="1"/>
        <v>43.862514</v>
      </c>
      <c r="D24" s="11">
        <f t="shared" si="1"/>
        <v>33.208639</v>
      </c>
      <c r="E24" s="11">
        <f t="shared" si="1"/>
        <v>26.383347</v>
      </c>
      <c r="F24" s="11">
        <f t="shared" si="1"/>
        <v>50.687806</v>
      </c>
    </row>
    <row r="25" spans="1:6" ht="13.5">
      <c r="A25" s="5">
        <f t="shared" si="0"/>
        <v>2000</v>
      </c>
      <c r="B25" s="5" t="str">
        <f t="shared" si="0"/>
        <v>１２年</v>
      </c>
      <c r="C25" s="11">
        <f t="shared" si="1"/>
        <v>41.003953</v>
      </c>
      <c r="D25" s="11">
        <f t="shared" si="1"/>
        <v>28.260893</v>
      </c>
      <c r="E25" s="11">
        <f t="shared" si="1"/>
        <v>21.224326</v>
      </c>
      <c r="F25" s="11">
        <f t="shared" si="1"/>
        <v>48.04052</v>
      </c>
    </row>
    <row r="26" spans="1:6" ht="13.5">
      <c r="A26" s="5">
        <f t="shared" si="0"/>
        <v>2001</v>
      </c>
      <c r="B26" s="5" t="str">
        <f t="shared" si="0"/>
        <v>１３年</v>
      </c>
      <c r="C26" s="11">
        <f t="shared" si="1"/>
        <v>37.221071</v>
      </c>
      <c r="D26" s="11">
        <f t="shared" si="1"/>
        <v>22.205992</v>
      </c>
      <c r="E26" s="11">
        <f t="shared" si="1"/>
        <v>16.146296</v>
      </c>
      <c r="F26" s="11">
        <f t="shared" si="1"/>
        <v>43.280767</v>
      </c>
    </row>
  </sheetData>
  <printOptions/>
  <pageMargins left="0.75" right="0.75" top="1" bottom="1" header="0.512" footer="0.512"/>
  <pageSetup fitToHeight="0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cols>
    <col min="1" max="16384" width="9.00390625" style="8" customWidth="1"/>
  </cols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＊＊＊＊＊</dc:creator>
  <cp:keywords/>
  <dc:description/>
  <cp:lastModifiedBy>山下　昌子</cp:lastModifiedBy>
  <cp:lastPrinted>2002-05-28T04:43:30Z</cp:lastPrinted>
  <dcterms:created xsi:type="dcterms:W3CDTF">2000-08-07T06:54:26Z</dcterms:created>
  <dcterms:modified xsi:type="dcterms:W3CDTF">2002-05-31T00:44:29Z</dcterms:modified>
  <cp:category/>
  <cp:version/>
  <cp:contentType/>
  <cp:contentStatus/>
</cp:coreProperties>
</file>