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<sst xmlns="http://schemas.openxmlformats.org/spreadsheetml/2006/main" count="37" uniqueCount="29">
  <si>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</si>
  <si>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</si>
  <si>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</si>
  <si>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</si>
  <si>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</si>
  <si>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</si>
  <si>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</si>
  <si>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</si>
  <si>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</si>
  <si>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</si>
  <si>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</si>
  <si>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</si>
  <si>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</si>
  <si>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</si>
  <si>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</si>
  <si>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</si>
  <si>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</si>
  <si>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</si>
  <si>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</si>
  <si>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</si>
  <si>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</si>
  <si>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</si>
  <si>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</si>
  <si>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</si>
  <si>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</si>
  <si>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</si>
  <si>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</si>
  <si>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</si>
  <si>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平成１３年　木更津港の港勢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</si>
</sst>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24"/>
      <name val="ＭＳ 明朝"/>
      <family val="1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1025"/>
          <c:w val="0.884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25.32479</c:v>
                </c:pt>
                <c:pt idx="1">
                  <c:v>27.538635</c:v>
                </c:pt>
                <c:pt idx="2">
                  <c:v>28.895799</c:v>
                </c:pt>
                <c:pt idx="3">
                  <c:v>30.90734</c:v>
                </c:pt>
                <c:pt idx="4">
                  <c:v>31.364699</c:v>
                </c:pt>
                <c:pt idx="5">
                  <c:v>31.505883</c:v>
                </c:pt>
                <c:pt idx="6">
                  <c:v>30.927385</c:v>
                </c:pt>
                <c:pt idx="7">
                  <c:v>29.26554</c:v>
                </c:pt>
                <c:pt idx="8">
                  <c:v>31.67461</c:v>
                </c:pt>
                <c:pt idx="9">
                  <c:v>32.153136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18.631592</c:v>
                </c:pt>
                <c:pt idx="1">
                  <c:v>18.465975</c:v>
                </c:pt>
                <c:pt idx="2">
                  <c:v>17.827812</c:v>
                </c:pt>
                <c:pt idx="3">
                  <c:v>18.249091</c:v>
                </c:pt>
                <c:pt idx="4">
                  <c:v>18.061954</c:v>
                </c:pt>
                <c:pt idx="5">
                  <c:v>17.248174</c:v>
                </c:pt>
                <c:pt idx="6">
                  <c:v>11.204404</c:v>
                </c:pt>
                <c:pt idx="7">
                  <c:v>9.40807</c:v>
                </c:pt>
                <c:pt idx="8">
                  <c:v>9.689453</c:v>
                </c:pt>
                <c:pt idx="9">
                  <c:v>10.320317</c:v>
                </c:pt>
              </c:numCache>
            </c:numRef>
          </c:val>
        </c:ser>
        <c:overlap val="100"/>
        <c:gapWidth val="40"/>
        <c:axId val="41338189"/>
        <c:axId val="36499382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39.173</c:v>
                </c:pt>
                <c:pt idx="1">
                  <c:v>38.282</c:v>
                </c:pt>
                <c:pt idx="2">
                  <c:v>36.545</c:v>
                </c:pt>
                <c:pt idx="3">
                  <c:v>36.218</c:v>
                </c:pt>
                <c:pt idx="4">
                  <c:v>35.577</c:v>
                </c:pt>
                <c:pt idx="5">
                  <c:v>34.1</c:v>
                </c:pt>
                <c:pt idx="6">
                  <c:v>24.319</c:v>
                </c:pt>
                <c:pt idx="7">
                  <c:v>21.388</c:v>
                </c:pt>
                <c:pt idx="8">
                  <c:v>22.06</c:v>
                </c:pt>
                <c:pt idx="9">
                  <c:v>22.295</c:v>
                </c:pt>
              </c:numCache>
            </c:numRef>
          </c:val>
          <c:smooth val="0"/>
        </c:ser>
        <c:axId val="60058983"/>
        <c:axId val="3659936"/>
      </c:line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499382"/>
        <c:crosses val="autoZero"/>
        <c:auto val="0"/>
        <c:lblOffset val="100"/>
        <c:noMultiLvlLbl val="0"/>
      </c:catAx>
      <c:valAx>
        <c:axId val="36499382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338189"/>
        <c:crossesAt val="1"/>
        <c:crossBetween val="between"/>
        <c:dispUnits/>
        <c:majorUnit val="10"/>
        <c:minorUnit val="10"/>
      </c:valAx>
      <c:catAx>
        <c:axId val="60058983"/>
        <c:scaling>
          <c:orientation val="minMax"/>
        </c:scaling>
        <c:axPos val="b"/>
        <c:delete val="1"/>
        <c:majorTickMark val="in"/>
        <c:minorTickMark val="none"/>
        <c:tickLblPos val="nextTo"/>
        <c:crossAx val="3659936"/>
        <c:crosses val="autoZero"/>
        <c:auto val="0"/>
        <c:lblOffset val="100"/>
        <c:noMultiLvlLbl val="0"/>
      </c:catAx>
      <c:valAx>
        <c:axId val="3659936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05898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25"/>
          <c:y val="0.106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95250</xdr:colOff>
      <xdr:row>5</xdr:row>
      <xdr:rowOff>0</xdr:rowOff>
    </xdr:from>
    <xdr:to>
      <xdr:col>7</xdr:col>
      <xdr:colOff>0</xdr:colOff>
      <xdr:row>7</xdr:row>
      <xdr:rowOff>209550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90500" y="1238250"/>
          <a:ext cx="6400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平成13年における木更津港の入港船舶は22,295隻、42,473,453総トンであった。
 前年に比較し、隻数では235隻（1.1％）、総トン数では1,109千総トン（2.7％）増加した。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3" sqref="F3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2:5" ht="19.5" customHeight="1">
      <c r="B1" s="37" t="s">
        <v>28</v>
      </c>
      <c r="C1" s="37"/>
      <c r="D1" s="37"/>
      <c r="E1" s="38"/>
    </row>
    <row r="2" spans="1:5" ht="19.5" customHeight="1">
      <c r="A2" s="3"/>
      <c r="B2" s="37"/>
      <c r="C2" s="37"/>
      <c r="D2" s="37"/>
      <c r="E2" s="38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22295</v>
      </c>
      <c r="D14" s="22">
        <v>100</v>
      </c>
      <c r="E14" s="21">
        <v>22060</v>
      </c>
      <c r="F14" s="22">
        <f aca="true" t="shared" si="0" ref="F14:F19">(C14-E14)/E14*100</f>
        <v>1.0652765185856756</v>
      </c>
      <c r="G14" s="23">
        <f aca="true" t="shared" si="1" ref="G14:G19">C14-E14</f>
        <v>235</v>
      </c>
    </row>
    <row r="15" spans="1:7" s="18" customFormat="1" ht="21.75" customHeight="1">
      <c r="A15" s="19"/>
      <c r="B15" s="20" t="s">
        <v>13</v>
      </c>
      <c r="C15" s="21">
        <v>1102</v>
      </c>
      <c r="D15" s="22">
        <f>C15/C14*100</f>
        <v>4.942812289751066</v>
      </c>
      <c r="E15" s="21">
        <v>1162</v>
      </c>
      <c r="F15" s="22">
        <f t="shared" si="0"/>
        <v>-5.163511187607573</v>
      </c>
      <c r="G15" s="23">
        <f t="shared" si="1"/>
        <v>-60</v>
      </c>
    </row>
    <row r="16" spans="1:7" s="18" customFormat="1" ht="21.75" customHeight="1">
      <c r="A16" s="19"/>
      <c r="B16" s="20" t="s">
        <v>14</v>
      </c>
      <c r="C16" s="21">
        <v>21193</v>
      </c>
      <c r="D16" s="22">
        <f>C16/C14*100</f>
        <v>95.05718771024894</v>
      </c>
      <c r="E16" s="21">
        <v>20898</v>
      </c>
      <c r="F16" s="22">
        <f t="shared" si="0"/>
        <v>1.411618336682936</v>
      </c>
      <c r="G16" s="23">
        <f t="shared" si="1"/>
        <v>295</v>
      </c>
    </row>
    <row r="17" spans="1:7" s="18" customFormat="1" ht="21.75" customHeight="1">
      <c r="A17" s="24"/>
      <c r="B17" s="25" t="s">
        <v>15</v>
      </c>
      <c r="C17" s="26">
        <v>42473453</v>
      </c>
      <c r="D17" s="27">
        <v>100</v>
      </c>
      <c r="E17" s="26">
        <v>41364063</v>
      </c>
      <c r="F17" s="27">
        <f t="shared" si="0"/>
        <v>2.6820140951820908</v>
      </c>
      <c r="G17" s="28">
        <f t="shared" si="1"/>
        <v>1109390</v>
      </c>
    </row>
    <row r="18" spans="1:7" s="18" customFormat="1" ht="21.75" customHeight="1">
      <c r="A18" s="29"/>
      <c r="B18" s="30" t="s">
        <v>13</v>
      </c>
      <c r="C18" s="21">
        <v>32153136</v>
      </c>
      <c r="D18" s="22">
        <f>C18/C17*100</f>
        <v>75.70172361545457</v>
      </c>
      <c r="E18" s="21">
        <v>31674610</v>
      </c>
      <c r="F18" s="22">
        <f t="shared" si="0"/>
        <v>1.5107557756827945</v>
      </c>
      <c r="G18" s="31">
        <f t="shared" si="1"/>
        <v>478526</v>
      </c>
    </row>
    <row r="19" spans="1:7" s="18" customFormat="1" ht="21.75" customHeight="1">
      <c r="A19" s="32"/>
      <c r="B19" s="33" t="s">
        <v>14</v>
      </c>
      <c r="C19" s="34">
        <v>10320317</v>
      </c>
      <c r="D19" s="35">
        <f>C19/C17*100</f>
        <v>24.298276384545424</v>
      </c>
      <c r="E19" s="34">
        <v>9689453</v>
      </c>
      <c r="F19" s="35">
        <f t="shared" si="0"/>
        <v>6.510831932411458</v>
      </c>
      <c r="G19" s="36">
        <f t="shared" si="1"/>
        <v>630864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25324790</v>
      </c>
      <c r="C3" s="8">
        <v>27538635</v>
      </c>
      <c r="D3" s="8">
        <v>28895799</v>
      </c>
      <c r="E3" s="8">
        <v>30907340</v>
      </c>
      <c r="F3" s="8">
        <v>31364699</v>
      </c>
      <c r="G3" s="8">
        <v>31505883</v>
      </c>
      <c r="H3" s="8">
        <v>30927385</v>
      </c>
      <c r="I3" s="8">
        <v>29265540</v>
      </c>
      <c r="J3" s="8">
        <v>31674610</v>
      </c>
      <c r="K3" s="8">
        <v>32153136</v>
      </c>
      <c r="L3" s="7">
        <v>1</v>
      </c>
    </row>
    <row r="4" spans="1:12" ht="13.5">
      <c r="A4" s="7" t="s">
        <v>3</v>
      </c>
      <c r="B4" s="8">
        <v>18631592</v>
      </c>
      <c r="C4" s="8">
        <v>18465975</v>
      </c>
      <c r="D4" s="8">
        <v>17827812</v>
      </c>
      <c r="E4" s="8">
        <v>18249091</v>
      </c>
      <c r="F4" s="8">
        <v>18061954</v>
      </c>
      <c r="G4" s="8">
        <v>17248174</v>
      </c>
      <c r="H4" s="8">
        <v>11204404</v>
      </c>
      <c r="I4" s="8">
        <v>9408070</v>
      </c>
      <c r="J4" s="8">
        <v>9689453</v>
      </c>
      <c r="K4" s="8">
        <v>10320317</v>
      </c>
      <c r="L4" s="7">
        <v>2</v>
      </c>
    </row>
    <row r="5" spans="1:12" ht="13.5">
      <c r="A5" s="7" t="s">
        <v>4</v>
      </c>
      <c r="B5" s="8">
        <v>39173</v>
      </c>
      <c r="C5" s="8">
        <v>38282</v>
      </c>
      <c r="D5" s="8">
        <v>36545</v>
      </c>
      <c r="E5" s="8">
        <v>36218</v>
      </c>
      <c r="F5" s="8">
        <v>35577</v>
      </c>
      <c r="G5" s="8">
        <v>34100</v>
      </c>
      <c r="H5" s="8">
        <v>24319</v>
      </c>
      <c r="I5" s="8">
        <v>21388</v>
      </c>
      <c r="J5" s="8">
        <v>22060</v>
      </c>
      <c r="K5" s="8">
        <v>22295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４年</v>
      </c>
      <c r="C9" s="6" t="str">
        <f aca="true" t="shared" si="0" ref="C9:K9">C2</f>
        <v>５年</v>
      </c>
      <c r="D9" s="6" t="str">
        <f t="shared" si="0"/>
        <v>６年</v>
      </c>
      <c r="E9" s="6" t="str">
        <f t="shared" si="0"/>
        <v>７年</v>
      </c>
      <c r="F9" s="6" t="str">
        <f t="shared" si="0"/>
        <v>８年</v>
      </c>
      <c r="G9" s="6" t="str">
        <f t="shared" si="0"/>
        <v>９年</v>
      </c>
      <c r="H9" s="6" t="str">
        <f t="shared" si="0"/>
        <v>１０年</v>
      </c>
      <c r="I9" s="6" t="str">
        <f t="shared" si="0"/>
        <v>１１年</v>
      </c>
      <c r="J9" s="6" t="str">
        <f t="shared" si="0"/>
        <v>１２年</v>
      </c>
      <c r="K9" s="6" t="str">
        <f t="shared" si="0"/>
        <v>１３年</v>
      </c>
    </row>
    <row r="10" spans="1:11" ht="13.5">
      <c r="A10" s="7" t="s">
        <v>2</v>
      </c>
      <c r="B10" s="8">
        <f>B3/1000000</f>
        <v>25.32479</v>
      </c>
      <c r="C10" s="8">
        <f aca="true" t="shared" si="1" ref="C10:K10">C3/1000000</f>
        <v>27.538635</v>
      </c>
      <c r="D10" s="8">
        <f t="shared" si="1"/>
        <v>28.895799</v>
      </c>
      <c r="E10" s="8">
        <f t="shared" si="1"/>
        <v>30.90734</v>
      </c>
      <c r="F10" s="8">
        <f t="shared" si="1"/>
        <v>31.364699</v>
      </c>
      <c r="G10" s="8">
        <f t="shared" si="1"/>
        <v>31.505883</v>
      </c>
      <c r="H10" s="8">
        <f t="shared" si="1"/>
        <v>30.927385</v>
      </c>
      <c r="I10" s="8">
        <f t="shared" si="1"/>
        <v>29.26554</v>
      </c>
      <c r="J10" s="8">
        <f t="shared" si="1"/>
        <v>31.67461</v>
      </c>
      <c r="K10" s="8">
        <f t="shared" si="1"/>
        <v>32.153136</v>
      </c>
    </row>
    <row r="11" spans="1:11" ht="13.5">
      <c r="A11" s="7" t="s">
        <v>3</v>
      </c>
      <c r="B11" s="8">
        <f aca="true" t="shared" si="2" ref="B11:K11">B4/1000000</f>
        <v>18.631592</v>
      </c>
      <c r="C11" s="8">
        <f t="shared" si="2"/>
        <v>18.465975</v>
      </c>
      <c r="D11" s="8">
        <f t="shared" si="2"/>
        <v>17.827812</v>
      </c>
      <c r="E11" s="8">
        <f t="shared" si="2"/>
        <v>18.249091</v>
      </c>
      <c r="F11" s="8">
        <f t="shared" si="2"/>
        <v>18.061954</v>
      </c>
      <c r="G11" s="8">
        <f t="shared" si="2"/>
        <v>17.248174</v>
      </c>
      <c r="H11" s="8">
        <f t="shared" si="2"/>
        <v>11.204404</v>
      </c>
      <c r="I11" s="8">
        <f t="shared" si="2"/>
        <v>9.40807</v>
      </c>
      <c r="J11" s="8">
        <f t="shared" si="2"/>
        <v>9.689453</v>
      </c>
      <c r="K11" s="8">
        <f t="shared" si="2"/>
        <v>10.320317</v>
      </c>
    </row>
    <row r="12" spans="1:11" ht="13.5">
      <c r="A12" s="7" t="s">
        <v>4</v>
      </c>
      <c r="B12" s="8">
        <f>B5/1000</f>
        <v>39.173</v>
      </c>
      <c r="C12" s="8">
        <f aca="true" t="shared" si="3" ref="C12:K12">C5/1000</f>
        <v>38.282</v>
      </c>
      <c r="D12" s="8">
        <f t="shared" si="3"/>
        <v>36.545</v>
      </c>
      <c r="E12" s="8">
        <f t="shared" si="3"/>
        <v>36.218</v>
      </c>
      <c r="F12" s="8">
        <f t="shared" si="3"/>
        <v>35.577</v>
      </c>
      <c r="G12" s="8">
        <f t="shared" si="3"/>
        <v>34.1</v>
      </c>
      <c r="H12" s="8">
        <f t="shared" si="3"/>
        <v>24.319</v>
      </c>
      <c r="I12" s="8">
        <f t="shared" si="3"/>
        <v>21.388</v>
      </c>
      <c r="J12" s="8">
        <f t="shared" si="3"/>
        <v>22.06</v>
      </c>
      <c r="K12" s="8">
        <f t="shared" si="3"/>
        <v>22.295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山下　昌子</cp:lastModifiedBy>
  <cp:lastPrinted>2002-05-28T05:24:23Z</cp:lastPrinted>
  <dcterms:created xsi:type="dcterms:W3CDTF">2000-08-07T06:54:26Z</dcterms:created>
  <dcterms:modified xsi:type="dcterms:W3CDTF">2002-05-28T05:24:24Z</dcterms:modified>
  <cp:category/>
  <cp:version/>
  <cp:contentType/>
  <cp:contentStatus/>
</cp:coreProperties>
</file>