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00" windowHeight="8580" activeTab="0"/>
  </bookViews>
  <sheets>
    <sheet name="7国別" sheetId="1" r:id="rId1"/>
  </sheets>
  <externalReferences>
    <externalReference r:id="rId4"/>
  </externalReferences>
  <definedNames>
    <definedName name="_xlnm.Print_Area" localSheetId="0">'7国別'!$A$1:$J$51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<sst xmlns="http://schemas.openxmlformats.org/spreadsheetml/2006/main" count="66" uniqueCount="53">
  <si>
    <t>輸出相手国：アメリカ ２９％、中国 １５％を占める</t>
  </si>
  <si>
    <t>■輸出貨物主要国別表</t>
  </si>
  <si>
    <t>　　　　（単位：トン）</t>
  </si>
  <si>
    <t>順位</t>
  </si>
  <si>
    <t>国　　　名</t>
  </si>
  <si>
    <t>増減率％</t>
  </si>
  <si>
    <t>増減数</t>
  </si>
  <si>
    <t>品種（上位３つ）</t>
  </si>
  <si>
    <t>数　　量</t>
  </si>
  <si>
    <t>構成比％</t>
  </si>
  <si>
    <t>アメリカ</t>
  </si>
  <si>
    <t>完成自動車、石油製品、鋼材</t>
  </si>
  <si>
    <t>中国</t>
  </si>
  <si>
    <t>化学薬品、金属くず、鋼材</t>
  </si>
  <si>
    <t>韓国</t>
  </si>
  <si>
    <t>化学薬品、金属くず、鋼材</t>
  </si>
  <si>
    <t>台湾</t>
  </si>
  <si>
    <t>化学薬品、鋼材、金属くず</t>
  </si>
  <si>
    <t>タイ</t>
  </si>
  <si>
    <t>鋼材、化学薬品、金属くず</t>
  </si>
  <si>
    <t>香港</t>
  </si>
  <si>
    <t>染料・塗料・合成樹脂等、重油、鋼材</t>
  </si>
  <si>
    <t>オーストラリア</t>
  </si>
  <si>
    <t>石油製品</t>
  </si>
  <si>
    <t>ベルギー</t>
  </si>
  <si>
    <t>石油製品、完成自動車、鋼材</t>
  </si>
  <si>
    <t>ニュージーランド</t>
  </si>
  <si>
    <t>完成自動車、石油製品</t>
  </si>
  <si>
    <t>カナダ</t>
  </si>
  <si>
    <t>完成自動車、鋼材</t>
  </si>
  <si>
    <t>そ　　の　　他</t>
  </si>
  <si>
    <t>合　　　　　計</t>
  </si>
  <si>
    <t>輸入相手国：オーストラリア １５％、サウジアラビア １４％を占める</t>
  </si>
  <si>
    <t>■輸入貨物主要国別表</t>
  </si>
  <si>
    <t>オーストラリア</t>
  </si>
  <si>
    <t>LNG（液化天然ガス）、鉄鉱石、石炭</t>
  </si>
  <si>
    <t>サウジアラビア</t>
  </si>
  <si>
    <t>原油、石油製品、LPG(液化石油ガス)</t>
  </si>
  <si>
    <t>アラブ首長国</t>
  </si>
  <si>
    <t>原油、、石油製品、LPG(液化石油ガス)</t>
  </si>
  <si>
    <t>ブルネイ</t>
  </si>
  <si>
    <t>LNG（液化天然ガス）、原油</t>
  </si>
  <si>
    <t>カタール</t>
  </si>
  <si>
    <t>原油、LPG（液化石油ガス）、LNG(液化天然ガス）</t>
  </si>
  <si>
    <t>マレーシア</t>
  </si>
  <si>
    <t>LNG（液化天然ガス）、木製品、石油製品</t>
  </si>
  <si>
    <t>イラン</t>
  </si>
  <si>
    <t>原油、LPG(液化石油ｶﾞｽ)、化学薬品</t>
  </si>
  <si>
    <t>アメリカ</t>
  </si>
  <si>
    <t>LNG（液化天然ガス）、麦、とうもろこし</t>
  </si>
  <si>
    <t>石油製品、鋼材、セメント</t>
  </si>
  <si>
    <t>フィリピン</t>
  </si>
  <si>
    <t>鉄鉱石、石油製品、コークス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</si>
</sst>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#,##0.00_ "/>
    <numFmt numFmtId="184" formatCode="#,##0.0;[Red]\-#,##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18"/>
      <name val="ＭＳ Ｐゴシック"/>
      <family val="3"/>
    </font>
    <font>
      <sz val="13"/>
      <name val="ＭＳ Ｐ明朝"/>
      <family val="1"/>
    </font>
    <font>
      <sz val="13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3"/>
      <name val="ＭＳ 明朝"/>
      <family val="1"/>
    </font>
    <font>
      <sz val="4"/>
      <name val="ＭＳ Ｐ明朝"/>
      <family val="1"/>
    </font>
    <font>
      <sz val="2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1" xfId="0" applyNumberFormat="1" applyFont="1" applyBorder="1" applyAlignment="1" quotePrefix="1">
      <alignment horizontal="center" vertical="center"/>
    </xf>
    <xf numFmtId="0" fontId="3" fillId="0" borderId="1" xfId="0" applyFont="1" applyBorder="1" applyAlignment="1">
      <alignment horizontal="distributed" vertical="center" shrinkToFit="1"/>
    </xf>
    <xf numFmtId="176" fontId="6" fillId="0" borderId="1" xfId="0" applyNumberFormat="1" applyFont="1" applyBorder="1" applyAlignment="1">
      <alignment vertical="center"/>
    </xf>
    <xf numFmtId="181" fontId="6" fillId="0" borderId="1" xfId="0" applyNumberFormat="1" applyFont="1" applyBorder="1" applyAlignment="1">
      <alignment vertical="center"/>
    </xf>
    <xf numFmtId="180" fontId="6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distributed" vertical="center" shrinkToFit="1"/>
    </xf>
    <xf numFmtId="176" fontId="6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0" fillId="0" borderId="0" xfId="0" applyBorder="1" applyAlignment="1">
      <alignment/>
    </xf>
    <xf numFmtId="0" fontId="3" fillId="0" borderId="0" xfId="0" applyFont="1" applyAlignment="1">
      <alignment horizontal="distributed" vertical="center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vertical="center"/>
    </xf>
    <xf numFmtId="0" fontId="6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distributed" vertical="center"/>
    </xf>
    <xf numFmtId="0" fontId="5" fillId="0" borderId="2" xfId="0" applyFont="1" applyBorder="1" applyAlignment="1">
      <alignment vertical="center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 shrinkToFit="1"/>
    </xf>
    <xf numFmtId="0" fontId="3" fillId="0" borderId="8" xfId="0" applyFont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vertical="center"/>
    </xf>
    <xf numFmtId="0" fontId="6" fillId="0" borderId="9" xfId="0" applyFont="1" applyBorder="1" applyAlignment="1" quotePrefix="1">
      <alignment horizontal="center" vertical="center"/>
    </xf>
    <xf numFmtId="0" fontId="3" fillId="0" borderId="9" xfId="0" applyFont="1" applyBorder="1" applyAlignment="1">
      <alignment horizontal="distributed" vertical="center" shrinkToFit="1"/>
    </xf>
    <xf numFmtId="176" fontId="6" fillId="0" borderId="9" xfId="0" applyNumberFormat="1" applyFont="1" applyBorder="1" applyAlignment="1">
      <alignment vertical="center"/>
    </xf>
    <xf numFmtId="181" fontId="6" fillId="0" borderId="9" xfId="0" applyNumberFormat="1" applyFont="1" applyBorder="1" applyAlignment="1">
      <alignment vertical="center"/>
    </xf>
    <xf numFmtId="180" fontId="6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0" fillId="0" borderId="0" xfId="0" applyFill="1" applyAlignment="1">
      <alignment/>
    </xf>
    <xf numFmtId="0" fontId="6" fillId="0" borderId="1" xfId="0" applyNumberFormat="1" applyFont="1" applyFill="1" applyBorder="1" applyAlignment="1" quotePrefix="1">
      <alignment horizontal="center" vertical="center"/>
    </xf>
    <xf numFmtId="0" fontId="6" fillId="0" borderId="1" xfId="0" applyFont="1" applyBorder="1" applyAlignment="1">
      <alignment horizontal="distributed" vertical="center" shrinkToFit="1"/>
    </xf>
    <xf numFmtId="0" fontId="3" fillId="0" borderId="1" xfId="0" applyFont="1" applyFill="1" applyBorder="1" applyAlignment="1">
      <alignment horizontal="distributed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7国別!#REF!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7国別!#REF!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7国別!#REF!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7国別!#REF!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7国別!#REF!</c:f>
              <c:numCache>
                <c:ptCount val="1"/>
                <c:pt idx="0">
                  <c:v>0</c:v>
                </c:pt>
              </c:numCache>
            </c:numRef>
          </c:val>
        </c:ser>
        <c:axId val="59576649"/>
        <c:axId val="66427794"/>
      </c:barChart>
      <c:catAx>
        <c:axId val="59576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66427794"/>
        <c:crosses val="autoZero"/>
        <c:auto val="1"/>
        <c:lblOffset val="100"/>
        <c:noMultiLvlLbl val="0"/>
      </c:catAx>
      <c:valAx>
        <c:axId val="66427794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5766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7国別!#REF!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7国別!#REF!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7国別!#REF!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7国別!#REF!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7国別!#REF!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7国別!#REF!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7国別!#REF!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7国別!#REF!</c:f>
              <c:numCache>
                <c:ptCount val="1"/>
                <c:pt idx="0">
                  <c:v>0</c:v>
                </c:pt>
              </c:numCache>
            </c:numRef>
          </c:val>
        </c:ser>
        <c:axId val="60979235"/>
        <c:axId val="11942204"/>
      </c:barChart>
      <c:catAx>
        <c:axId val="60979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11942204"/>
        <c:crosses val="autoZero"/>
        <c:auto val="1"/>
        <c:lblOffset val="100"/>
        <c:noMultiLvlLbl val="0"/>
      </c:catAx>
      <c:valAx>
        <c:axId val="11942204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9792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7国別!#REF!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7国別!#REF!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0</xdr:rowOff>
    </xdr:from>
    <xdr:to>
      <xdr:col>6</xdr:col>
      <xdr:colOff>371475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476250" y="6286500"/>
        <a:ext cx="3305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400050</xdr:colOff>
      <xdr:row>29</xdr:row>
      <xdr:rowOff>0</xdr:rowOff>
    </xdr:from>
    <xdr:to>
      <xdr:col>9</xdr:col>
      <xdr:colOff>28575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3810000" y="6286500"/>
        <a:ext cx="2314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graphicFrame>
      <xdr:nvGraphicFramePr>
        <xdr:cNvPr id="3" name="Chart 4"/>
        <xdr:cNvGraphicFramePr/>
      </xdr:nvGraphicFramePr>
      <xdr:xfrm>
        <a:off x="8239125" y="62865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29</xdr:row>
      <xdr:rowOff>0</xdr:rowOff>
    </xdr:to>
    <xdr:graphicFrame>
      <xdr:nvGraphicFramePr>
        <xdr:cNvPr id="4" name="Chart 5"/>
        <xdr:cNvGraphicFramePr/>
      </xdr:nvGraphicFramePr>
      <xdr:xfrm>
        <a:off x="8239125" y="62865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304800</xdr:rowOff>
    </xdr:from>
    <xdr:to>
      <xdr:col>11</xdr:col>
      <xdr:colOff>66675</xdr:colOff>
      <xdr:row>10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04800"/>
          <a:ext cx="83058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27</xdr:row>
      <xdr:rowOff>0</xdr:rowOff>
    </xdr:from>
    <xdr:to>
      <xdr:col>11</xdr:col>
      <xdr:colOff>152400</xdr:colOff>
      <xdr:row>36</xdr:row>
      <xdr:rowOff>19050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" y="5943600"/>
          <a:ext cx="82867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7.199.71\share\500%20&#28207;&#28286;&#25391;&#33288;&#23460;\&#32113;&#35336;\00%20&#28207;&#28286;&#32113;&#35336;\02%20&#25968;&#23383;&#12391;&#12415;&#12427;&#21315;&#33865;&#28207;&#12539;&#26408;&#26356;&#27941;&#28207;\H18&#25968;&#23383;&#12391;&#12415;&#12427;&#21315;&#33865;&#28207;&#12539;&#26408;&#26356;&#27941;&#28207;\18.&#25968;&#23383;&#12391;&#12415;&#12427;&#21315;&#33865;&#28207;(&#12514;&#12494;&#12463;&#1252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1入港船舶"/>
      <sheetName val="2船種別"/>
      <sheetName val="3船種前年比"/>
      <sheetName val="4取扱貨物"/>
      <sheetName val="5輸移出入"/>
      <sheetName val="6輸出入"/>
      <sheetName val="7国別"/>
      <sheetName val="8移出入"/>
      <sheetName val="9外貿コンテナ"/>
      <sheetName val="10内貿ｺﾝﾃﾅ"/>
      <sheetName val="データ"/>
    </sheetNames>
    <sheetDataSet>
      <sheetData sheetId="11">
        <row r="1">
          <cell r="B1" t="str">
            <v>18年</v>
          </cell>
          <cell r="C1" t="str">
            <v>17年</v>
          </cell>
          <cell r="D1" t="str">
            <v>平成18年</v>
          </cell>
          <cell r="E1" t="str">
            <v>平成17年</v>
          </cell>
          <cell r="F1" t="str">
            <v>（18/17年）</v>
          </cell>
          <cell r="G1" t="str">
            <v>（18-17年）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T51"/>
  <sheetViews>
    <sheetView tabSelected="1" zoomScale="85" zoomScaleNormal="85" workbookViewId="0" topLeftCell="A1">
      <selection activeCell="N30" sqref="N30"/>
    </sheetView>
  </sheetViews>
  <sheetFormatPr defaultColWidth="9.00390625" defaultRowHeight="13.5"/>
  <cols>
    <col min="1" max="1" width="2.625" style="0" customWidth="1"/>
    <col min="2" max="3" width="3.625" style="0" customWidth="1"/>
    <col min="4" max="4" width="14.625" style="0" customWidth="1"/>
    <col min="5" max="5" width="12.625" style="0" customWidth="1"/>
    <col min="6" max="6" width="7.625" style="0" customWidth="1"/>
    <col min="7" max="7" width="12.625" style="0" customWidth="1"/>
    <col min="8" max="8" width="9.625" style="0" customWidth="1"/>
    <col min="9" max="9" width="13.00390625" style="0" customWidth="1"/>
    <col min="10" max="10" width="26.625" style="0" customWidth="1"/>
    <col min="11" max="11" width="1.4921875" style="0" customWidth="1"/>
    <col min="15" max="15" width="14.75390625" style="0" bestFit="1" customWidth="1"/>
    <col min="16" max="16" width="11.00390625" style="0" bestFit="1" customWidth="1"/>
  </cols>
  <sheetData>
    <row r="1" ht="24.75" customHeight="1">
      <c r="B1" s="1" t="s">
        <v>0</v>
      </c>
    </row>
    <row r="11" spans="2:10" ht="19.5" customHeight="1">
      <c r="B11" s="2" t="s">
        <v>1</v>
      </c>
      <c r="C11" s="3"/>
      <c r="D11" s="3"/>
      <c r="E11" s="2"/>
      <c r="F11" s="2"/>
      <c r="G11" s="2"/>
      <c r="H11" s="2"/>
      <c r="I11" s="4"/>
      <c r="J11" s="5" t="s">
        <v>2</v>
      </c>
    </row>
    <row r="12" spans="2:11" ht="18.75" customHeight="1">
      <c r="B12" s="51" t="s">
        <v>3</v>
      </c>
      <c r="C12" s="51"/>
      <c r="D12" s="52" t="s">
        <v>4</v>
      </c>
      <c r="E12" s="54" t="str">
        <f>'[1]データ'!$D$1</f>
        <v>平成18年</v>
      </c>
      <c r="F12" s="55"/>
      <c r="G12" s="6" t="str">
        <f>'[1]データ'!$E$1</f>
        <v>平成17年</v>
      </c>
      <c r="H12" s="8" t="s">
        <v>5</v>
      </c>
      <c r="I12" s="7" t="s">
        <v>6</v>
      </c>
      <c r="J12" s="52" t="s">
        <v>7</v>
      </c>
      <c r="K12" s="9"/>
    </row>
    <row r="13" spans="2:11" ht="18.75" customHeight="1">
      <c r="B13" s="10" t="str">
        <f>'[1]データ'!$B$1</f>
        <v>18年</v>
      </c>
      <c r="C13" s="10" t="str">
        <f>'[1]データ'!$C$1</f>
        <v>17年</v>
      </c>
      <c r="D13" s="53"/>
      <c r="E13" s="11" t="s">
        <v>8</v>
      </c>
      <c r="F13" s="10" t="s">
        <v>9</v>
      </c>
      <c r="G13" s="6" t="s">
        <v>8</v>
      </c>
      <c r="H13" s="12" t="str">
        <f>'[1]データ'!$F$1</f>
        <v>（18/17年）</v>
      </c>
      <c r="I13" s="12" t="str">
        <f>'[1]データ'!$G$1</f>
        <v>（18-17年）</v>
      </c>
      <c r="J13" s="53"/>
      <c r="K13" s="9"/>
    </row>
    <row r="14" spans="2:20" ht="18.75" customHeight="1">
      <c r="B14" s="13">
        <v>1</v>
      </c>
      <c r="C14" s="13">
        <v>1</v>
      </c>
      <c r="D14" s="14" t="s">
        <v>10</v>
      </c>
      <c r="E14" s="15">
        <v>2506753</v>
      </c>
      <c r="F14" s="16">
        <f aca="true" t="shared" si="0" ref="F14:F24">E14/E$25*100</f>
        <v>28.857275144335127</v>
      </c>
      <c r="G14" s="15">
        <v>1719719</v>
      </c>
      <c r="H14" s="17">
        <f aca="true" t="shared" si="1" ref="H14:H25">(E14/G14-1)*100</f>
        <v>45.76526746520797</v>
      </c>
      <c r="I14" s="15">
        <f aca="true" t="shared" si="2" ref="I14:I25">E14-G14</f>
        <v>787034</v>
      </c>
      <c r="J14" s="18" t="s">
        <v>11</v>
      </c>
      <c r="K14" s="19"/>
      <c r="N14" s="20"/>
      <c r="O14" s="21"/>
      <c r="P14" s="22"/>
      <c r="Q14" s="23"/>
      <c r="R14" s="24"/>
      <c r="S14" s="24"/>
      <c r="T14" s="24"/>
    </row>
    <row r="15" spans="2:20" ht="18.75" customHeight="1">
      <c r="B15" s="13">
        <v>2</v>
      </c>
      <c r="C15" s="13">
        <v>2</v>
      </c>
      <c r="D15" s="25" t="s">
        <v>12</v>
      </c>
      <c r="E15" s="15">
        <v>1275770</v>
      </c>
      <c r="F15" s="16">
        <f t="shared" si="0"/>
        <v>14.68642738669842</v>
      </c>
      <c r="G15" s="15">
        <v>1689200</v>
      </c>
      <c r="H15" s="17">
        <f t="shared" si="1"/>
        <v>-24.474899360644088</v>
      </c>
      <c r="I15" s="15">
        <f t="shared" si="2"/>
        <v>-413430</v>
      </c>
      <c r="J15" s="26" t="s">
        <v>13</v>
      </c>
      <c r="K15" s="19"/>
      <c r="N15" s="20"/>
      <c r="O15" s="27"/>
      <c r="P15" s="22"/>
      <c r="Q15" s="19"/>
      <c r="R15" s="24"/>
      <c r="S15" s="24"/>
      <c r="T15" s="24"/>
    </row>
    <row r="16" spans="2:20" ht="18.75" customHeight="1">
      <c r="B16" s="13">
        <v>3</v>
      </c>
      <c r="C16" s="13">
        <v>3</v>
      </c>
      <c r="D16" s="28" t="s">
        <v>14</v>
      </c>
      <c r="E16" s="15">
        <v>1265920</v>
      </c>
      <c r="F16" s="16">
        <f t="shared" si="0"/>
        <v>14.573036015401886</v>
      </c>
      <c r="G16" s="15">
        <v>1176601</v>
      </c>
      <c r="H16" s="17">
        <f t="shared" si="1"/>
        <v>7.591273507331708</v>
      </c>
      <c r="I16" s="15">
        <f t="shared" si="2"/>
        <v>89319</v>
      </c>
      <c r="J16" s="18" t="s">
        <v>15</v>
      </c>
      <c r="K16" s="19"/>
      <c r="R16" s="24"/>
      <c r="S16" s="24"/>
      <c r="T16" s="24"/>
    </row>
    <row r="17" spans="2:20" ht="18.75" customHeight="1">
      <c r="B17" s="13">
        <v>4</v>
      </c>
      <c r="C17" s="13">
        <v>4</v>
      </c>
      <c r="D17" s="14" t="s">
        <v>16</v>
      </c>
      <c r="E17" s="15">
        <v>968755</v>
      </c>
      <c r="F17" s="16">
        <f t="shared" si="0"/>
        <v>11.152127705621725</v>
      </c>
      <c r="G17" s="15">
        <v>721865</v>
      </c>
      <c r="H17" s="17">
        <f t="shared" si="1"/>
        <v>34.20168591080051</v>
      </c>
      <c r="I17" s="15">
        <f t="shared" si="2"/>
        <v>246890</v>
      </c>
      <c r="J17" s="18" t="s">
        <v>17</v>
      </c>
      <c r="K17" s="19"/>
      <c r="N17" s="20"/>
      <c r="O17" s="21"/>
      <c r="P17" s="22"/>
      <c r="Q17" s="29"/>
      <c r="R17" s="24"/>
      <c r="S17" s="24"/>
      <c r="T17" s="24"/>
    </row>
    <row r="18" spans="2:20" ht="18.75" customHeight="1">
      <c r="B18" s="13">
        <v>5</v>
      </c>
      <c r="C18" s="13">
        <v>5</v>
      </c>
      <c r="D18" s="14" t="s">
        <v>18</v>
      </c>
      <c r="E18" s="15">
        <v>456625</v>
      </c>
      <c r="F18" s="16">
        <f t="shared" si="0"/>
        <v>5.256582225206084</v>
      </c>
      <c r="G18" s="15">
        <v>547481</v>
      </c>
      <c r="H18" s="17">
        <f t="shared" si="1"/>
        <v>-16.595279105576267</v>
      </c>
      <c r="I18" s="15">
        <f t="shared" si="2"/>
        <v>-90856</v>
      </c>
      <c r="J18" s="18" t="s">
        <v>19</v>
      </c>
      <c r="K18" s="19"/>
      <c r="N18" s="20"/>
      <c r="O18" s="21"/>
      <c r="P18" s="22"/>
      <c r="Q18" s="19"/>
      <c r="R18" s="24"/>
      <c r="S18" s="24"/>
      <c r="T18" s="24"/>
    </row>
    <row r="19" spans="2:20" ht="18.75" customHeight="1">
      <c r="B19" s="13">
        <v>6</v>
      </c>
      <c r="C19" s="13">
        <v>6</v>
      </c>
      <c r="D19" s="28" t="s">
        <v>20</v>
      </c>
      <c r="E19" s="15">
        <v>333628</v>
      </c>
      <c r="F19" s="16">
        <f t="shared" si="0"/>
        <v>3.8406635962355447</v>
      </c>
      <c r="G19" s="15">
        <v>387462</v>
      </c>
      <c r="H19" s="17">
        <f t="shared" si="1"/>
        <v>-13.89400767042962</v>
      </c>
      <c r="I19" s="15">
        <f t="shared" si="2"/>
        <v>-53834</v>
      </c>
      <c r="J19" s="18" t="s">
        <v>21</v>
      </c>
      <c r="K19" s="19"/>
      <c r="N19" s="20"/>
      <c r="O19" s="21"/>
      <c r="P19" s="22"/>
      <c r="Q19" s="19"/>
      <c r="R19" s="24"/>
      <c r="S19" s="24"/>
      <c r="T19" s="24"/>
    </row>
    <row r="20" spans="2:11" ht="18.75" customHeight="1">
      <c r="B20" s="13">
        <v>7</v>
      </c>
      <c r="C20" s="13">
        <v>8</v>
      </c>
      <c r="D20" s="30" t="s">
        <v>22</v>
      </c>
      <c r="E20" s="15">
        <v>202892</v>
      </c>
      <c r="F20" s="16">
        <f t="shared" si="0"/>
        <v>2.335655036050398</v>
      </c>
      <c r="G20" s="15">
        <v>273566</v>
      </c>
      <c r="H20" s="17">
        <f t="shared" si="1"/>
        <v>-25.834350759962867</v>
      </c>
      <c r="I20" s="15">
        <f t="shared" si="2"/>
        <v>-70674</v>
      </c>
      <c r="J20" s="31" t="s">
        <v>23</v>
      </c>
      <c r="K20" s="19"/>
    </row>
    <row r="21" spans="2:11" ht="18.75" customHeight="1">
      <c r="B21" s="13">
        <v>8</v>
      </c>
      <c r="C21" s="13">
        <v>12</v>
      </c>
      <c r="D21" s="14" t="s">
        <v>24</v>
      </c>
      <c r="E21" s="15">
        <v>191682</v>
      </c>
      <c r="F21" s="16">
        <f t="shared" si="0"/>
        <v>2.2066075972449006</v>
      </c>
      <c r="G21" s="15">
        <v>170983</v>
      </c>
      <c r="H21" s="17">
        <f t="shared" si="1"/>
        <v>12.105881871297154</v>
      </c>
      <c r="I21" s="15">
        <f t="shared" si="2"/>
        <v>20699</v>
      </c>
      <c r="J21" s="18" t="s">
        <v>25</v>
      </c>
      <c r="K21" s="19"/>
    </row>
    <row r="22" spans="2:11" ht="18.75" customHeight="1">
      <c r="B22" s="32">
        <v>9</v>
      </c>
      <c r="C22" s="32">
        <v>7</v>
      </c>
      <c r="D22" s="33" t="s">
        <v>26</v>
      </c>
      <c r="E22" s="15">
        <v>186638</v>
      </c>
      <c r="F22" s="16">
        <f t="shared" si="0"/>
        <v>2.148542005689599</v>
      </c>
      <c r="G22" s="15">
        <v>275387</v>
      </c>
      <c r="H22" s="17">
        <f t="shared" si="1"/>
        <v>-32.227011442079686</v>
      </c>
      <c r="I22" s="15">
        <f t="shared" si="2"/>
        <v>-88749</v>
      </c>
      <c r="J22" s="34" t="s">
        <v>27</v>
      </c>
      <c r="K22" s="19"/>
    </row>
    <row r="23" spans="2:20" ht="18.75" customHeight="1">
      <c r="B23" s="13">
        <v>10</v>
      </c>
      <c r="C23" s="13">
        <v>10</v>
      </c>
      <c r="D23" s="28" t="s">
        <v>28</v>
      </c>
      <c r="E23" s="15">
        <v>153665</v>
      </c>
      <c r="F23" s="16">
        <f t="shared" si="0"/>
        <v>1.7689629512976577</v>
      </c>
      <c r="G23" s="15">
        <v>225270</v>
      </c>
      <c r="H23" s="17">
        <f t="shared" si="1"/>
        <v>-31.78630088338439</v>
      </c>
      <c r="I23" s="15">
        <f t="shared" si="2"/>
        <v>-71605</v>
      </c>
      <c r="J23" s="26" t="s">
        <v>29</v>
      </c>
      <c r="K23" s="19"/>
      <c r="N23" s="20"/>
      <c r="O23" s="21"/>
      <c r="P23" s="22"/>
      <c r="Q23" s="19"/>
      <c r="R23" s="24"/>
      <c r="S23" s="24"/>
      <c r="T23" s="24"/>
    </row>
    <row r="24" spans="2:20" ht="18.75" customHeight="1">
      <c r="B24" s="35"/>
      <c r="C24" s="36" t="s">
        <v>30</v>
      </c>
      <c r="D24" s="37"/>
      <c r="E24" s="15">
        <f>E25-SUM(E14:E23)</f>
        <v>1144400</v>
      </c>
      <c r="F24" s="16">
        <f t="shared" si="0"/>
        <v>13.174120336218653</v>
      </c>
      <c r="G24" s="15">
        <f>G25-SUM(G14:G23)</f>
        <v>1398499</v>
      </c>
      <c r="H24" s="17">
        <f t="shared" si="1"/>
        <v>-18.169408773263328</v>
      </c>
      <c r="I24" s="15">
        <f t="shared" si="2"/>
        <v>-254099</v>
      </c>
      <c r="J24" s="26"/>
      <c r="K24" s="19"/>
      <c r="N24" s="24"/>
      <c r="O24" s="24"/>
      <c r="P24" s="24"/>
      <c r="Q24" s="24"/>
      <c r="R24" s="24"/>
      <c r="S24" s="24"/>
      <c r="T24" s="24"/>
    </row>
    <row r="25" spans="2:20" ht="18.75" customHeight="1">
      <c r="B25" s="35"/>
      <c r="C25" s="36" t="s">
        <v>31</v>
      </c>
      <c r="D25" s="38"/>
      <c r="E25" s="39">
        <v>8686728</v>
      </c>
      <c r="F25" s="16">
        <f>SUM(F14:F24)</f>
        <v>99.99999999999999</v>
      </c>
      <c r="G25" s="39">
        <v>8586033</v>
      </c>
      <c r="H25" s="17">
        <f t="shared" si="1"/>
        <v>1.172776764310135</v>
      </c>
      <c r="I25" s="15">
        <f t="shared" si="2"/>
        <v>100695</v>
      </c>
      <c r="J25" s="26"/>
      <c r="K25" s="19"/>
      <c r="N25" s="24"/>
      <c r="O25" s="24"/>
      <c r="P25" s="24"/>
      <c r="Q25" s="24"/>
      <c r="R25" s="24"/>
      <c r="S25" s="24"/>
      <c r="T25" s="24"/>
    </row>
    <row r="26" spans="3:20" ht="15">
      <c r="C26" s="40"/>
      <c r="D26" s="41"/>
      <c r="E26" s="42"/>
      <c r="F26" s="43"/>
      <c r="G26" s="42"/>
      <c r="H26" s="44"/>
      <c r="I26" s="42"/>
      <c r="J26" s="45"/>
      <c r="N26" s="24"/>
      <c r="O26" s="24"/>
      <c r="P26" s="24"/>
      <c r="Q26" s="24"/>
      <c r="R26" s="24"/>
      <c r="S26" s="24"/>
      <c r="T26" s="24"/>
    </row>
    <row r="27" spans="1:2" ht="24.75" customHeight="1">
      <c r="A27" s="46"/>
      <c r="B27" s="1" t="s">
        <v>32</v>
      </c>
    </row>
    <row r="37" spans="2:10" ht="18.75" customHeight="1">
      <c r="B37" s="2" t="s">
        <v>33</v>
      </c>
      <c r="C37" s="3"/>
      <c r="D37" s="3"/>
      <c r="E37" s="2"/>
      <c r="F37" s="2"/>
      <c r="G37" s="2"/>
      <c r="H37" s="2"/>
      <c r="I37" s="4"/>
      <c r="J37" s="5" t="s">
        <v>2</v>
      </c>
    </row>
    <row r="38" spans="2:10" ht="18.75" customHeight="1">
      <c r="B38" s="51" t="s">
        <v>3</v>
      </c>
      <c r="C38" s="51"/>
      <c r="D38" s="52" t="s">
        <v>4</v>
      </c>
      <c r="E38" s="54" t="str">
        <f>'[1]データ'!$D$1</f>
        <v>平成18年</v>
      </c>
      <c r="F38" s="55"/>
      <c r="G38" s="6" t="str">
        <f>'[1]データ'!$E$1</f>
        <v>平成17年</v>
      </c>
      <c r="H38" s="8" t="s">
        <v>5</v>
      </c>
      <c r="I38" s="7" t="s">
        <v>6</v>
      </c>
      <c r="J38" s="52" t="s">
        <v>7</v>
      </c>
    </row>
    <row r="39" spans="2:10" ht="18.75" customHeight="1">
      <c r="B39" s="10" t="str">
        <f>'[1]データ'!$B$1</f>
        <v>18年</v>
      </c>
      <c r="C39" s="10" t="str">
        <f>'[1]データ'!$C$1</f>
        <v>17年</v>
      </c>
      <c r="D39" s="53"/>
      <c r="E39" s="11" t="s">
        <v>8</v>
      </c>
      <c r="F39" s="10" t="s">
        <v>9</v>
      </c>
      <c r="G39" s="6" t="s">
        <v>8</v>
      </c>
      <c r="H39" s="12" t="str">
        <f>'[1]データ'!$F$1</f>
        <v>（18/17年）</v>
      </c>
      <c r="I39" s="12" t="str">
        <f>'[1]データ'!$G$1</f>
        <v>（18-17年）</v>
      </c>
      <c r="J39" s="53"/>
    </row>
    <row r="40" spans="2:16" ht="18.75" customHeight="1">
      <c r="B40" s="47">
        <v>1</v>
      </c>
      <c r="C40" s="47">
        <v>3</v>
      </c>
      <c r="D40" s="48" t="s">
        <v>34</v>
      </c>
      <c r="E40" s="15">
        <v>13374825</v>
      </c>
      <c r="F40" s="16">
        <f aca="true" t="shared" si="3" ref="F40:F50">E40/E$51*100</f>
        <v>14.936789416220975</v>
      </c>
      <c r="G40" s="15">
        <v>11200278</v>
      </c>
      <c r="H40" s="17">
        <f aca="true" t="shared" si="4" ref="H40:H51">(E40/G40-1)*100</f>
        <v>19.415116303363188</v>
      </c>
      <c r="I40" s="15">
        <f aca="true" t="shared" si="5" ref="I40:I51">E40-G40</f>
        <v>2174547</v>
      </c>
      <c r="J40" s="18" t="s">
        <v>35</v>
      </c>
      <c r="N40" s="20"/>
      <c r="O40" s="21"/>
      <c r="P40" s="22"/>
    </row>
    <row r="41" spans="2:16" ht="18.75" customHeight="1">
      <c r="B41" s="47">
        <v>2</v>
      </c>
      <c r="C41" s="47">
        <v>1</v>
      </c>
      <c r="D41" s="48" t="s">
        <v>36</v>
      </c>
      <c r="E41" s="15">
        <v>12850995</v>
      </c>
      <c r="F41" s="16">
        <f t="shared" si="3"/>
        <v>14.351784498407168</v>
      </c>
      <c r="G41" s="15">
        <v>13245504</v>
      </c>
      <c r="H41" s="17">
        <f t="shared" si="4"/>
        <v>-2.978437060605621</v>
      </c>
      <c r="I41" s="15">
        <f t="shared" si="5"/>
        <v>-394509</v>
      </c>
      <c r="J41" s="18" t="s">
        <v>37</v>
      </c>
      <c r="N41" s="20"/>
      <c r="O41" s="21"/>
      <c r="P41" s="22"/>
    </row>
    <row r="42" spans="2:10" ht="18.75" customHeight="1">
      <c r="B42" s="47">
        <v>3</v>
      </c>
      <c r="C42" s="47">
        <v>2</v>
      </c>
      <c r="D42" s="14" t="s">
        <v>38</v>
      </c>
      <c r="E42" s="15">
        <v>11868756</v>
      </c>
      <c r="F42" s="16">
        <f t="shared" si="3"/>
        <v>13.254835783235237</v>
      </c>
      <c r="G42" s="15">
        <v>12691843</v>
      </c>
      <c r="H42" s="17">
        <f t="shared" si="4"/>
        <v>-6.4851653144464505</v>
      </c>
      <c r="I42" s="15">
        <f t="shared" si="5"/>
        <v>-823087</v>
      </c>
      <c r="J42" s="18" t="s">
        <v>39</v>
      </c>
    </row>
    <row r="43" spans="2:16" ht="18.75" customHeight="1">
      <c r="B43" s="47">
        <v>4</v>
      </c>
      <c r="C43" s="47">
        <v>4</v>
      </c>
      <c r="D43" s="14" t="s">
        <v>40</v>
      </c>
      <c r="E43" s="15">
        <v>10215914</v>
      </c>
      <c r="F43" s="16">
        <f t="shared" si="3"/>
        <v>11.408968424799854</v>
      </c>
      <c r="G43" s="15">
        <v>8740474</v>
      </c>
      <c r="H43" s="17">
        <f t="shared" si="4"/>
        <v>16.880549041161853</v>
      </c>
      <c r="I43" s="15">
        <f t="shared" si="5"/>
        <v>1475440</v>
      </c>
      <c r="J43" s="18" t="s">
        <v>41</v>
      </c>
      <c r="N43" s="20"/>
      <c r="O43" s="21"/>
      <c r="P43" s="22"/>
    </row>
    <row r="44" spans="2:16" ht="18.75" customHeight="1">
      <c r="B44" s="47">
        <v>5</v>
      </c>
      <c r="C44" s="47">
        <v>6</v>
      </c>
      <c r="D44" s="49" t="s">
        <v>42</v>
      </c>
      <c r="E44" s="15">
        <v>8474323</v>
      </c>
      <c r="F44" s="16">
        <f t="shared" si="3"/>
        <v>9.463987610756625</v>
      </c>
      <c r="G44" s="15">
        <v>6115815</v>
      </c>
      <c r="H44" s="17">
        <f t="shared" si="4"/>
        <v>38.56408344595119</v>
      </c>
      <c r="I44" s="15">
        <f t="shared" si="5"/>
        <v>2358508</v>
      </c>
      <c r="J44" s="18" t="s">
        <v>43</v>
      </c>
      <c r="N44" s="20"/>
      <c r="O44" s="27"/>
      <c r="P44" s="22"/>
    </row>
    <row r="45" spans="2:10" ht="18.75" customHeight="1">
      <c r="B45" s="47">
        <v>6</v>
      </c>
      <c r="C45" s="47">
        <v>5</v>
      </c>
      <c r="D45" s="28" t="s">
        <v>44</v>
      </c>
      <c r="E45" s="15">
        <v>6371129</v>
      </c>
      <c r="F45" s="16">
        <f t="shared" si="3"/>
        <v>7.115174382960415</v>
      </c>
      <c r="G45" s="15">
        <v>7280124</v>
      </c>
      <c r="H45" s="17">
        <f t="shared" si="4"/>
        <v>-12.485982381618776</v>
      </c>
      <c r="I45" s="15">
        <f t="shared" si="5"/>
        <v>-908995</v>
      </c>
      <c r="J45" s="18" t="s">
        <v>45</v>
      </c>
    </row>
    <row r="46" spans="2:10" ht="18.75" customHeight="1">
      <c r="B46" s="47">
        <v>7</v>
      </c>
      <c r="C46" s="47">
        <v>7</v>
      </c>
      <c r="D46" s="28" t="s">
        <v>46</v>
      </c>
      <c r="E46" s="15">
        <v>4028631</v>
      </c>
      <c r="F46" s="16">
        <f t="shared" si="3"/>
        <v>4.499110297342936</v>
      </c>
      <c r="G46" s="15">
        <v>5164901</v>
      </c>
      <c r="H46" s="17">
        <f t="shared" si="4"/>
        <v>-21.99984084883718</v>
      </c>
      <c r="I46" s="15">
        <f t="shared" si="5"/>
        <v>-1136270</v>
      </c>
      <c r="J46" s="18" t="s">
        <v>47</v>
      </c>
    </row>
    <row r="47" spans="2:10" ht="18.75" customHeight="1">
      <c r="B47" s="47">
        <v>8</v>
      </c>
      <c r="C47" s="47">
        <v>8</v>
      </c>
      <c r="D47" s="14" t="s">
        <v>48</v>
      </c>
      <c r="E47" s="15">
        <v>3004782</v>
      </c>
      <c r="F47" s="16">
        <f t="shared" si="3"/>
        <v>3.3556922034980867</v>
      </c>
      <c r="G47" s="15">
        <v>3582215</v>
      </c>
      <c r="H47" s="17">
        <f t="shared" si="4"/>
        <v>-16.119440067109313</v>
      </c>
      <c r="I47" s="15">
        <f t="shared" si="5"/>
        <v>-577433</v>
      </c>
      <c r="J47" s="18" t="s">
        <v>49</v>
      </c>
    </row>
    <row r="48" spans="2:10" ht="18.75" customHeight="1">
      <c r="B48" s="47">
        <v>9</v>
      </c>
      <c r="C48" s="47">
        <v>9</v>
      </c>
      <c r="D48" s="28" t="s">
        <v>14</v>
      </c>
      <c r="E48" s="15">
        <v>2759171</v>
      </c>
      <c r="F48" s="16">
        <f t="shared" si="3"/>
        <v>3.0813977895294964</v>
      </c>
      <c r="G48" s="15">
        <v>3472801</v>
      </c>
      <c r="H48" s="17">
        <f t="shared" si="4"/>
        <v>-20.549118708500714</v>
      </c>
      <c r="I48" s="15">
        <f t="shared" si="5"/>
        <v>-713630</v>
      </c>
      <c r="J48" s="26" t="s">
        <v>50</v>
      </c>
    </row>
    <row r="49" spans="2:16" ht="18.75" customHeight="1">
      <c r="B49" s="13">
        <v>10</v>
      </c>
      <c r="C49" s="13">
        <v>12</v>
      </c>
      <c r="D49" s="14" t="s">
        <v>51</v>
      </c>
      <c r="E49" s="15">
        <v>2341463</v>
      </c>
      <c r="F49" s="16">
        <f t="shared" si="3"/>
        <v>2.6149082142662063</v>
      </c>
      <c r="G49" s="15">
        <v>2034687</v>
      </c>
      <c r="H49" s="17">
        <f t="shared" si="4"/>
        <v>15.077306730715833</v>
      </c>
      <c r="I49" s="15">
        <f t="shared" si="5"/>
        <v>306776</v>
      </c>
      <c r="J49" s="18" t="s">
        <v>52</v>
      </c>
      <c r="N49" s="20"/>
      <c r="O49" s="27"/>
      <c r="P49" s="22"/>
    </row>
    <row r="50" spans="2:16" ht="18.75" customHeight="1">
      <c r="B50" s="35"/>
      <c r="C50" s="36" t="s">
        <v>30</v>
      </c>
      <c r="D50" s="37"/>
      <c r="E50" s="15">
        <f>E51-SUM(E40:E49)</f>
        <v>14252848</v>
      </c>
      <c r="F50" s="16">
        <f t="shared" si="3"/>
        <v>15.917351378983</v>
      </c>
      <c r="G50" s="15">
        <f>G51-SUM(G40:G49)</f>
        <v>15391694</v>
      </c>
      <c r="H50" s="17">
        <f t="shared" si="4"/>
        <v>-7.399094602582402</v>
      </c>
      <c r="I50" s="15">
        <f t="shared" si="5"/>
        <v>-1138846</v>
      </c>
      <c r="J50" s="50"/>
      <c r="N50" s="24"/>
      <c r="O50" s="24"/>
      <c r="P50" s="24"/>
    </row>
    <row r="51" spans="2:10" ht="18.75" customHeight="1">
      <c r="B51" s="35"/>
      <c r="C51" s="36" t="s">
        <v>31</v>
      </c>
      <c r="D51" s="38"/>
      <c r="E51" s="15">
        <v>89542837</v>
      </c>
      <c r="F51" s="16">
        <f>SUM(F40:F50)</f>
        <v>99.99999999999999</v>
      </c>
      <c r="G51" s="15">
        <v>88920336</v>
      </c>
      <c r="H51" s="17">
        <f t="shared" si="4"/>
        <v>0.700065955666207</v>
      </c>
      <c r="I51" s="15">
        <f t="shared" si="5"/>
        <v>622501</v>
      </c>
      <c r="J51" s="50"/>
    </row>
  </sheetData>
  <mergeCells count="8">
    <mergeCell ref="B38:C38"/>
    <mergeCell ref="D38:D39"/>
    <mergeCell ref="E38:F38"/>
    <mergeCell ref="J38:J39"/>
    <mergeCell ref="B12:C12"/>
    <mergeCell ref="D12:D13"/>
    <mergeCell ref="E12:F12"/>
    <mergeCell ref="J12:J13"/>
  </mergeCells>
  <printOptions horizontalCentered="1" verticalCentered="1"/>
  <pageMargins left="0.7874015748031497" right="0.3937007874015748" top="0.984251968503937" bottom="0.984251968503937" header="0.5118110236220472" footer="0.5118110236220472"/>
  <pageSetup firstPageNumber="7" useFirstPageNumber="1" horizontalDpi="300" verticalDpi="300" orientation="portrait" paperSize="9" scale="82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2010-12-09T02:34:47Z</dcterms:created>
  <dcterms:modified xsi:type="dcterms:W3CDTF">2010-12-09T04:34:04Z</dcterms:modified>
  <cp:category/>
  <cp:version/>
  <cp:contentType/>
  <cp:contentStatus/>
</cp:coreProperties>
</file>