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35" windowWidth="12495" windowHeight="3045" activeTab="0"/>
  </bookViews>
  <sheets>
    <sheet name="5輸移出入" sheetId="1" r:id="rId1"/>
  </sheets>
  <externalReferences>
    <externalReference r:id="rId4"/>
  </externalReferences>
  <definedNames>
    <definedName name="_xlnm.Print_Area" localSheetId="0">'5輸移出入'!$A$1:$K$54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<sst xmlns="http://schemas.openxmlformats.org/spreadsheetml/2006/main" count="115" uniqueCount="61">
  <si>
    <t>取扱貨物総数 １億６，９２０万トン（対前年比 １．３％増）</t>
  </si>
  <si>
    <t>■取扱貨物主要品種別表（外貿・内貿）</t>
  </si>
  <si>
    <t>　　　　（単位：トン）</t>
  </si>
  <si>
    <t>順位</t>
  </si>
  <si>
    <t>品　　　種</t>
  </si>
  <si>
    <t>増減率％</t>
  </si>
  <si>
    <t>増減数</t>
  </si>
  <si>
    <t>相手先（上位３つ）</t>
  </si>
  <si>
    <t>数　　量</t>
  </si>
  <si>
    <t>構成比％</t>
  </si>
  <si>
    <t>原油</t>
  </si>
  <si>
    <t>アラブ首長国、カタール、サウジアラビア</t>
  </si>
  <si>
    <t>石油製品</t>
  </si>
  <si>
    <t>神奈川県、東京都、北海道</t>
  </si>
  <si>
    <t>LNG(液化天然ガス)</t>
  </si>
  <si>
    <t>ブルネイ、マレーシア、オーストラリア</t>
  </si>
  <si>
    <t>鋼材</t>
  </si>
  <si>
    <t>兵庫県、大阪府、岡山県</t>
  </si>
  <si>
    <t>重油</t>
  </si>
  <si>
    <t>三重県、福島県、神奈川県</t>
  </si>
  <si>
    <t>化学薬品</t>
  </si>
  <si>
    <t>神奈川県、韓国、中国</t>
  </si>
  <si>
    <t>完成自動車</t>
  </si>
  <si>
    <t>アメリカ、愛知県、大阪府</t>
  </si>
  <si>
    <t>鉄鉱石</t>
  </si>
  <si>
    <t>オーストラリア、フィリピン、ブラジル</t>
  </si>
  <si>
    <t>砂利・砂</t>
  </si>
  <si>
    <t>東京都、北海道、千葉県</t>
  </si>
  <si>
    <t>石炭</t>
  </si>
  <si>
    <t>オーストラリア、神奈川県、カナダ</t>
  </si>
  <si>
    <t>そ　　の　　他</t>
  </si>
  <si>
    <t>合　　　　　計</t>
  </si>
  <si>
    <t>■外貿貨物主要品種別表</t>
  </si>
  <si>
    <t>アラブ首長国、カタール,</t>
  </si>
  <si>
    <t>サウジアラビア、クウェート、韓国</t>
  </si>
  <si>
    <t>オーストラリア、フィリピン、ブラジル</t>
  </si>
  <si>
    <t>オーストラリア、カナダ、インドネシア</t>
  </si>
  <si>
    <t>アメリカ、ドイツ、ニュージーランド</t>
  </si>
  <si>
    <t>韓国、中国、台湾</t>
  </si>
  <si>
    <t>ＬＰＧ（液化石油ガス）</t>
  </si>
  <si>
    <t>サウジアラビア、アラブ首長国、カタール</t>
  </si>
  <si>
    <t>非金属鉱物</t>
  </si>
  <si>
    <t>オーストラリア、タイ、中国</t>
  </si>
  <si>
    <t>■内貿貨物主要品種別表</t>
  </si>
  <si>
    <t>神奈川県、東京都、北海道</t>
  </si>
  <si>
    <t>兵庫県、大阪府、岡山県</t>
  </si>
  <si>
    <t>神奈川県、山口県、三重県</t>
  </si>
  <si>
    <t>愛知県、大阪府、広島県</t>
  </si>
  <si>
    <t>石灰石</t>
  </si>
  <si>
    <t>高知県、山口県、東京都</t>
  </si>
  <si>
    <t>セメント</t>
  </si>
  <si>
    <t>山口県、北海道、青森県</t>
  </si>
  <si>
    <t>廃土砂</t>
  </si>
  <si>
    <t>空シャーシ</t>
  </si>
  <si>
    <t>千葉県、愛媛県、大阪府</t>
  </si>
  <si>
    <t>19年</t>
  </si>
  <si>
    <t>18年</t>
  </si>
  <si>
    <t>平成19年</t>
  </si>
  <si>
    <t>平成18年</t>
  </si>
  <si>
    <t>（19/18年）</t>
  </si>
  <si>
    <t>（19-18年）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</si>
</sst>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[&lt;=999]000;000\-00"/>
    <numFmt numFmtId="179" formatCode="#,##0_);[Red]\(#,##0\)"/>
    <numFmt numFmtId="180" formatCode="0.0_ "/>
    <numFmt numFmtId="181" formatCode="#,##0.0_ "/>
    <numFmt numFmtId="182" formatCode="0_ "/>
    <numFmt numFmtId="183" formatCode="#,##0.00_ "/>
    <numFmt numFmtId="184" formatCode="#,##0.0;[Red]\-#,##0.0"/>
  </numFmts>
  <fonts count="12">
    <font>
      <sz val="11"/>
      <name val="ＭＳ Ｐゴシック"/>
      <family val="3"/>
    </font>
    <font>
      <sz val="6"/>
      <name val="ＭＳ Ｐゴシック"/>
      <family val="3"/>
    </font>
    <font>
      <b/>
      <i/>
      <u val="single"/>
      <sz val="18"/>
      <name val="ＭＳ Ｐゴシック"/>
      <family val="3"/>
    </font>
    <font>
      <sz val="13"/>
      <name val="ＭＳ Ｐ明朝"/>
      <family val="1"/>
    </font>
    <font>
      <sz val="13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3"/>
      <name val="ＭＳ 明朝"/>
      <family val="1"/>
    </font>
    <font>
      <sz val="4"/>
      <name val="ＭＳ Ｐ明朝"/>
      <family val="1"/>
    </font>
    <font>
      <sz val="9"/>
      <name val="ＭＳ Ｐ明朝"/>
      <family val="1"/>
    </font>
    <font>
      <sz val="2"/>
      <name val="ＭＳ Ｐ明朝"/>
      <family val="1"/>
    </font>
    <font>
      <sz val="1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shrinkToFit="1"/>
    </xf>
    <xf numFmtId="0" fontId="6" fillId="0" borderId="1" xfId="0" applyNumberFormat="1" applyFont="1" applyFill="1" applyBorder="1" applyAlignment="1" quotePrefix="1">
      <alignment horizontal="center" vertical="center"/>
    </xf>
    <xf numFmtId="0" fontId="6" fillId="0" borderId="1" xfId="0" applyFont="1" applyFill="1" applyBorder="1" applyAlignment="1" quotePrefix="1">
      <alignment horizontal="center" vertical="center"/>
    </xf>
    <xf numFmtId="0" fontId="3" fillId="0" borderId="1" xfId="0" applyFont="1" applyFill="1" applyBorder="1" applyAlignment="1">
      <alignment horizontal="distributed" vertical="center" shrinkToFit="1"/>
    </xf>
    <xf numFmtId="176" fontId="6" fillId="0" borderId="1" xfId="0" applyNumberFormat="1" applyFont="1" applyFill="1" applyBorder="1" applyAlignment="1">
      <alignment vertical="center"/>
    </xf>
    <xf numFmtId="181" fontId="6" fillId="0" borderId="1" xfId="0" applyNumberFormat="1" applyFont="1" applyFill="1" applyBorder="1" applyAlignment="1">
      <alignment vertical="center"/>
    </xf>
    <xf numFmtId="180" fontId="6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 shrinkToFit="1"/>
    </xf>
    <xf numFmtId="0" fontId="5" fillId="0" borderId="0" xfId="0" applyFont="1" applyBorder="1" applyAlignment="1">
      <alignment vertical="center" wrapText="1"/>
    </xf>
    <xf numFmtId="0" fontId="3" fillId="0" borderId="1" xfId="0" applyFont="1" applyFill="1" applyBorder="1" applyAlignment="1">
      <alignment horizontal="distributed" vertical="center"/>
    </xf>
    <xf numFmtId="0" fontId="3" fillId="0" borderId="1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3" fillId="0" borderId="1" xfId="0" applyFont="1" applyFill="1" applyBorder="1" applyAlignment="1">
      <alignment horizontal="distributed" vertical="distributed" shrinkToFit="1"/>
    </xf>
    <xf numFmtId="0" fontId="7" fillId="0" borderId="5" xfId="0" applyFont="1" applyFill="1" applyBorder="1" applyAlignment="1">
      <alignment/>
    </xf>
    <xf numFmtId="0" fontId="7" fillId="0" borderId="6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distributed" vertical="center" shrinkToFit="1"/>
    </xf>
    <xf numFmtId="0" fontId="5" fillId="0" borderId="1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horizontal="center" vertical="center" shrinkToFit="1"/>
    </xf>
    <xf numFmtId="0" fontId="0" fillId="0" borderId="0" xfId="0" applyBorder="1" applyAlignment="1">
      <alignment/>
    </xf>
    <xf numFmtId="0" fontId="3" fillId="0" borderId="8" xfId="0" applyFont="1" applyBorder="1" applyAlignment="1">
      <alignment horizontal="distributed" vertical="center" shrinkToFit="1"/>
    </xf>
    <xf numFmtId="176" fontId="6" fillId="0" borderId="8" xfId="0" applyNumberFormat="1" applyFont="1" applyBorder="1" applyAlignment="1">
      <alignment vertical="center"/>
    </xf>
    <xf numFmtId="181" fontId="6" fillId="0" borderId="8" xfId="0" applyNumberFormat="1" applyFont="1" applyBorder="1" applyAlignment="1">
      <alignment vertical="center"/>
    </xf>
    <xf numFmtId="180" fontId="6" fillId="0" borderId="8" xfId="0" applyNumberFormat="1" applyFont="1" applyBorder="1" applyAlignment="1">
      <alignment vertical="center"/>
    </xf>
    <xf numFmtId="0" fontId="5" fillId="0" borderId="8" xfId="0" applyFont="1" applyBorder="1" applyAlignment="1">
      <alignment vertical="center" shrinkToFit="1"/>
    </xf>
    <xf numFmtId="0" fontId="5" fillId="2" borderId="1" xfId="0" applyFont="1" applyFill="1" applyBorder="1" applyAlignment="1">
      <alignment vertical="center" shrinkToFit="1"/>
    </xf>
    <xf numFmtId="0" fontId="5" fillId="2" borderId="1" xfId="0" applyFont="1" applyFill="1" applyBorder="1" applyAlignment="1">
      <alignment vertical="center" wrapText="1"/>
    </xf>
    <xf numFmtId="0" fontId="0" fillId="2" borderId="0" xfId="0" applyFill="1" applyAlignment="1">
      <alignment/>
    </xf>
    <xf numFmtId="0" fontId="3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移出貨物主要品種比較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5輸移出入!#REF!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5輸移出入!#REF!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5輸移出入!#REF!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5輸移出入!#REF!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3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5輸移出入!#REF!</c:f>
              <c:numCache>
                <c:ptCount val="1"/>
                <c:pt idx="0">
                  <c:v>1</c:v>
                </c:pt>
              </c:numCache>
            </c:numRef>
          </c:val>
        </c:ser>
        <c:axId val="42524900"/>
        <c:axId val="47179781"/>
      </c:barChart>
      <c:catAx>
        <c:axId val="425249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00" b="0" i="0" u="none" baseline="0"/>
            </a:pPr>
          </a:p>
        </c:txPr>
        <c:crossAx val="47179781"/>
        <c:crosses val="autoZero"/>
        <c:auto val="1"/>
        <c:lblOffset val="100"/>
        <c:noMultiLvlLbl val="0"/>
      </c:catAx>
      <c:valAx>
        <c:axId val="47179781"/>
        <c:scaling>
          <c:orientation val="minMax"/>
          <c:max val="20000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25249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移出貨物構成比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1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smCheck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5輸移出入!#REF!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5輸移出入!#REF!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移入貨物主要品種比較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5輸移出入!#REF!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5輸移出入!#REF!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5輸移出入!#REF!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5輸移出入!#REF!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3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5輸移出入!#REF!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5輸移出入!#REF!</c:f>
              <c:numCache>
                <c:ptCount val="1"/>
                <c:pt idx="0">
                  <c:v>1</c:v>
                </c:pt>
              </c:numCache>
            </c:numRef>
          </c:val>
        </c:ser>
        <c:axId val="21964846"/>
        <c:axId val="63465887"/>
      </c:barChart>
      <c:catAx>
        <c:axId val="219648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00" b="0" i="0" u="none" baseline="0"/>
            </a:pPr>
          </a:p>
        </c:txPr>
        <c:crossAx val="63465887"/>
        <c:crosses val="autoZero"/>
        <c:auto val="1"/>
        <c:lblOffset val="100"/>
        <c:noMultiLvlLbl val="0"/>
      </c:catAx>
      <c:valAx>
        <c:axId val="63465887"/>
        <c:scaling>
          <c:orientation val="minMax"/>
          <c:max val="20000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19648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移入貨物構成比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1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smCheck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5輸移出入!#REF!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5輸移出入!#REF!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移出貨物主要品種比較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5輸移出入!#REF!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5輸移出入!#REF!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5輸移出入!#REF!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5輸移出入!#REF!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3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5輸移出入!#REF!</c:f>
              <c:numCache>
                <c:ptCount val="1"/>
                <c:pt idx="0">
                  <c:v>1</c:v>
                </c:pt>
              </c:numCache>
            </c:numRef>
          </c:val>
        </c:ser>
        <c:axId val="34322072"/>
        <c:axId val="40463193"/>
      </c:barChart>
      <c:catAx>
        <c:axId val="343220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00" b="0" i="0" u="none" baseline="0"/>
            </a:pPr>
          </a:p>
        </c:txPr>
        <c:crossAx val="40463193"/>
        <c:crosses val="autoZero"/>
        <c:auto val="1"/>
        <c:lblOffset val="100"/>
        <c:noMultiLvlLbl val="0"/>
      </c:catAx>
      <c:valAx>
        <c:axId val="40463193"/>
        <c:scaling>
          <c:orientation val="minMax"/>
          <c:max val="20000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43220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移出貨物構成比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1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smCheck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5輸移出入!#REF!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5輸移出入!#REF!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移入貨物主要品種比較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5輸移出入!#REF!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5輸移出入!#REF!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5輸移出入!#REF!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5輸移出入!#REF!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3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5輸移出入!#REF!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5輸移出入!#REF!</c:f>
              <c:numCache>
                <c:ptCount val="1"/>
                <c:pt idx="0">
                  <c:v>1</c:v>
                </c:pt>
              </c:numCache>
            </c:numRef>
          </c:val>
        </c:ser>
        <c:axId val="28624418"/>
        <c:axId val="56293171"/>
      </c:barChart>
      <c:catAx>
        <c:axId val="286244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00" b="0" i="0" u="none" baseline="0"/>
            </a:pPr>
          </a:p>
        </c:txPr>
        <c:crossAx val="56293171"/>
        <c:crosses val="autoZero"/>
        <c:auto val="1"/>
        <c:lblOffset val="100"/>
        <c:noMultiLvlLbl val="0"/>
      </c:catAx>
      <c:valAx>
        <c:axId val="56293171"/>
        <c:scaling>
          <c:orientation val="minMax"/>
          <c:max val="20000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86244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23</xdr:row>
      <xdr:rowOff>0</xdr:rowOff>
    </xdr:from>
    <xdr:to>
      <xdr:col>6</xdr:col>
      <xdr:colOff>371475</xdr:colOff>
      <xdr:row>23</xdr:row>
      <xdr:rowOff>0</xdr:rowOff>
    </xdr:to>
    <xdr:graphicFrame>
      <xdr:nvGraphicFramePr>
        <xdr:cNvPr id="1" name="Chart 2"/>
        <xdr:cNvGraphicFramePr/>
      </xdr:nvGraphicFramePr>
      <xdr:xfrm>
        <a:off x="476250" y="5324475"/>
        <a:ext cx="3305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400050</xdr:colOff>
      <xdr:row>23</xdr:row>
      <xdr:rowOff>0</xdr:rowOff>
    </xdr:from>
    <xdr:to>
      <xdr:col>9</xdr:col>
      <xdr:colOff>28575</xdr:colOff>
      <xdr:row>23</xdr:row>
      <xdr:rowOff>0</xdr:rowOff>
    </xdr:to>
    <xdr:graphicFrame>
      <xdr:nvGraphicFramePr>
        <xdr:cNvPr id="2" name="Chart 3"/>
        <xdr:cNvGraphicFramePr/>
      </xdr:nvGraphicFramePr>
      <xdr:xfrm>
        <a:off x="3810000" y="5324475"/>
        <a:ext cx="23336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0</xdr:colOff>
      <xdr:row>23</xdr:row>
      <xdr:rowOff>0</xdr:rowOff>
    </xdr:from>
    <xdr:to>
      <xdr:col>11</xdr:col>
      <xdr:colOff>0</xdr:colOff>
      <xdr:row>23</xdr:row>
      <xdr:rowOff>0</xdr:rowOff>
    </xdr:to>
    <xdr:graphicFrame>
      <xdr:nvGraphicFramePr>
        <xdr:cNvPr id="3" name="Chart 4"/>
        <xdr:cNvGraphicFramePr/>
      </xdr:nvGraphicFramePr>
      <xdr:xfrm>
        <a:off x="8420100" y="5324475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409575</xdr:colOff>
      <xdr:row>39</xdr:row>
      <xdr:rowOff>0</xdr:rowOff>
    </xdr:from>
    <xdr:to>
      <xdr:col>7</xdr:col>
      <xdr:colOff>47625</xdr:colOff>
      <xdr:row>39</xdr:row>
      <xdr:rowOff>0</xdr:rowOff>
    </xdr:to>
    <xdr:graphicFrame>
      <xdr:nvGraphicFramePr>
        <xdr:cNvPr id="4" name="Chart 5"/>
        <xdr:cNvGraphicFramePr/>
      </xdr:nvGraphicFramePr>
      <xdr:xfrm>
        <a:off x="2276475" y="8677275"/>
        <a:ext cx="21431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0</xdr:colOff>
      <xdr:row>39</xdr:row>
      <xdr:rowOff>0</xdr:rowOff>
    </xdr:from>
    <xdr:to>
      <xdr:col>6</xdr:col>
      <xdr:colOff>371475</xdr:colOff>
      <xdr:row>39</xdr:row>
      <xdr:rowOff>0</xdr:rowOff>
    </xdr:to>
    <xdr:graphicFrame>
      <xdr:nvGraphicFramePr>
        <xdr:cNvPr id="5" name="Chart 6"/>
        <xdr:cNvGraphicFramePr/>
      </xdr:nvGraphicFramePr>
      <xdr:xfrm>
        <a:off x="476250" y="8677275"/>
        <a:ext cx="33051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400050</xdr:colOff>
      <xdr:row>39</xdr:row>
      <xdr:rowOff>0</xdr:rowOff>
    </xdr:from>
    <xdr:to>
      <xdr:col>9</xdr:col>
      <xdr:colOff>28575</xdr:colOff>
      <xdr:row>39</xdr:row>
      <xdr:rowOff>0</xdr:rowOff>
    </xdr:to>
    <xdr:graphicFrame>
      <xdr:nvGraphicFramePr>
        <xdr:cNvPr id="6" name="Chart 7"/>
        <xdr:cNvGraphicFramePr/>
      </xdr:nvGraphicFramePr>
      <xdr:xfrm>
        <a:off x="3810000" y="8677275"/>
        <a:ext cx="233362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11</xdr:col>
      <xdr:colOff>0</xdr:colOff>
      <xdr:row>39</xdr:row>
      <xdr:rowOff>0</xdr:rowOff>
    </xdr:from>
    <xdr:to>
      <xdr:col>11</xdr:col>
      <xdr:colOff>0</xdr:colOff>
      <xdr:row>39</xdr:row>
      <xdr:rowOff>0</xdr:rowOff>
    </xdr:to>
    <xdr:graphicFrame>
      <xdr:nvGraphicFramePr>
        <xdr:cNvPr id="7" name="Chart 8"/>
        <xdr:cNvGraphicFramePr/>
      </xdr:nvGraphicFramePr>
      <xdr:xfrm>
        <a:off x="8420100" y="8677275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 editAs="oneCell">
    <xdr:from>
      <xdr:col>0</xdr:col>
      <xdr:colOff>180975</xdr:colOff>
      <xdr:row>0</xdr:row>
      <xdr:rowOff>304800</xdr:rowOff>
    </xdr:from>
    <xdr:to>
      <xdr:col>10</xdr:col>
      <xdr:colOff>19050</xdr:colOff>
      <xdr:row>6</xdr:row>
      <xdr:rowOff>257175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80975" y="304800"/>
          <a:ext cx="7829550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19&#25968;&#23383;&#12391;&#12415;&#12427;&#21315;&#33865;&#28207;&#12539;&#26408;&#26356;&#27941;&#28207;\19.&#25968;&#23383;&#12391;&#12415;&#12427;&#21315;&#33865;&#28207;(&#12514;&#12494;&#12463;&#12525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1入港船舶"/>
      <sheetName val="2船種別"/>
      <sheetName val="3船種前年比"/>
      <sheetName val="4取扱貨物"/>
      <sheetName val="5輸移出入"/>
      <sheetName val="6輸出入"/>
      <sheetName val="7国別"/>
      <sheetName val="8移出入"/>
      <sheetName val="9外貿コンテナ"/>
      <sheetName val="10内貿ｺﾝﾃﾅ"/>
      <sheetName val="データ"/>
    </sheetNames>
    <sheetDataSet>
      <sheetData sheetId="11">
        <row r="36">
          <cell r="B36" t="str">
            <v>原油</v>
          </cell>
          <cell r="D36">
            <v>0.18858061373522458</v>
          </cell>
        </row>
        <row r="37">
          <cell r="B37" t="str">
            <v>石油製品</v>
          </cell>
          <cell r="D37">
            <v>0.1704318859535351</v>
          </cell>
        </row>
        <row r="38">
          <cell r="B38" t="str">
            <v>LNG(液化天然ガス)</v>
          </cell>
          <cell r="D38">
            <v>0.15007145923932733</v>
          </cell>
        </row>
        <row r="39">
          <cell r="B39" t="str">
            <v>鋼材</v>
          </cell>
          <cell r="D39">
            <v>0.07032411716659254</v>
          </cell>
        </row>
        <row r="40">
          <cell r="B40" t="str">
            <v>重油</v>
          </cell>
          <cell r="D40">
            <v>0.0554572821879413</v>
          </cell>
        </row>
        <row r="41">
          <cell r="B41" t="str">
            <v>その他</v>
          </cell>
          <cell r="D41">
            <v>0.36513464171737914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K56"/>
  <sheetViews>
    <sheetView tabSelected="1" workbookViewId="0" topLeftCell="A1">
      <selection activeCell="A2" sqref="A2"/>
    </sheetView>
  </sheetViews>
  <sheetFormatPr defaultColWidth="9.00390625" defaultRowHeight="13.5"/>
  <cols>
    <col min="1" max="1" width="2.625" style="0" customWidth="1"/>
    <col min="2" max="3" width="3.625" style="0" customWidth="1"/>
    <col min="4" max="4" width="14.625" style="0" customWidth="1"/>
    <col min="5" max="5" width="12.625" style="0" customWidth="1"/>
    <col min="6" max="6" width="7.625" style="0" customWidth="1"/>
    <col min="7" max="7" width="12.625" style="0" customWidth="1"/>
    <col min="8" max="8" width="9.625" style="0" customWidth="1"/>
    <col min="9" max="9" width="13.25390625" style="0" bestFit="1" customWidth="1"/>
    <col min="10" max="10" width="24.625" style="0" customWidth="1"/>
    <col min="11" max="11" width="5.625" style="0" customWidth="1"/>
  </cols>
  <sheetData>
    <row r="1" ht="24.75" customHeight="1">
      <c r="B1" s="1" t="s">
        <v>0</v>
      </c>
    </row>
    <row r="2" ht="21.75" customHeight="1"/>
    <row r="3" ht="21.75" customHeight="1"/>
    <row r="4" ht="21.75" customHeight="1"/>
    <row r="5" ht="21.75" customHeight="1"/>
    <row r="6" ht="21.75" customHeight="1"/>
    <row r="7" ht="21.75" customHeight="1"/>
    <row r="8" spans="2:10" ht="16.5" customHeight="1">
      <c r="B8" s="2" t="s">
        <v>1</v>
      </c>
      <c r="C8" s="3"/>
      <c r="D8" s="3"/>
      <c r="E8" s="2"/>
      <c r="F8" s="2"/>
      <c r="G8" s="2"/>
      <c r="H8" s="2"/>
      <c r="I8" s="4"/>
      <c r="J8" s="4" t="s">
        <v>2</v>
      </c>
    </row>
    <row r="9" spans="2:11" ht="16.5" customHeight="1">
      <c r="B9" s="40" t="s">
        <v>3</v>
      </c>
      <c r="C9" s="40"/>
      <c r="D9" s="9" t="s">
        <v>4</v>
      </c>
      <c r="E9" s="42" t="s">
        <v>57</v>
      </c>
      <c r="F9" s="43"/>
      <c r="G9" s="5" t="s">
        <v>58</v>
      </c>
      <c r="H9" s="7" t="s">
        <v>5</v>
      </c>
      <c r="I9" s="6" t="s">
        <v>6</v>
      </c>
      <c r="J9" s="9" t="s">
        <v>7</v>
      </c>
      <c r="K9" s="8"/>
    </row>
    <row r="10" spans="2:11" ht="16.5" customHeight="1">
      <c r="B10" s="10" t="s">
        <v>55</v>
      </c>
      <c r="C10" s="10" t="s">
        <v>56</v>
      </c>
      <c r="D10" s="41"/>
      <c r="E10" s="11" t="s">
        <v>8</v>
      </c>
      <c r="F10" s="10" t="s">
        <v>9</v>
      </c>
      <c r="G10" s="5" t="s">
        <v>8</v>
      </c>
      <c r="H10" s="12" t="s">
        <v>59</v>
      </c>
      <c r="I10" s="12" t="s">
        <v>60</v>
      </c>
      <c r="J10" s="41"/>
      <c r="K10" s="8"/>
    </row>
    <row r="11" spans="2:11" ht="16.5" customHeight="1">
      <c r="B11" s="13">
        <v>1</v>
      </c>
      <c r="C11" s="14">
        <v>1</v>
      </c>
      <c r="D11" s="15" t="s">
        <v>10</v>
      </c>
      <c r="E11" s="16">
        <v>31908227</v>
      </c>
      <c r="F11" s="17">
        <f aca="true" t="shared" si="0" ref="F11:F21">E11/E$22*100</f>
        <v>18.858061373522457</v>
      </c>
      <c r="G11" s="16">
        <v>33656691</v>
      </c>
      <c r="H11" s="18">
        <f aca="true" t="shared" si="1" ref="H11:H22">(E11/G11-1)*100</f>
        <v>-5.194996739281354</v>
      </c>
      <c r="I11" s="16">
        <f aca="true" t="shared" si="2" ref="I11:I22">E11-G11</f>
        <v>-1748464</v>
      </c>
      <c r="J11" s="19" t="s">
        <v>11</v>
      </c>
      <c r="K11" s="20"/>
    </row>
    <row r="12" spans="2:11" ht="16.5" customHeight="1">
      <c r="B12" s="13">
        <v>2</v>
      </c>
      <c r="C12" s="14">
        <v>2</v>
      </c>
      <c r="D12" s="21" t="s">
        <v>12</v>
      </c>
      <c r="E12" s="16">
        <v>28837425</v>
      </c>
      <c r="F12" s="17">
        <f t="shared" si="0"/>
        <v>17.04318859535351</v>
      </c>
      <c r="G12" s="16">
        <v>29912440</v>
      </c>
      <c r="H12" s="18">
        <f t="shared" si="1"/>
        <v>-3.593872649640084</v>
      </c>
      <c r="I12" s="16">
        <f t="shared" si="2"/>
        <v>-1075015</v>
      </c>
      <c r="J12" s="19" t="s">
        <v>13</v>
      </c>
      <c r="K12" s="20"/>
    </row>
    <row r="13" spans="2:11" ht="16.5" customHeight="1">
      <c r="B13" s="13">
        <v>3</v>
      </c>
      <c r="C13" s="14">
        <v>3</v>
      </c>
      <c r="D13" s="22" t="s">
        <v>14</v>
      </c>
      <c r="E13" s="16">
        <v>25392399</v>
      </c>
      <c r="F13" s="17">
        <f t="shared" si="0"/>
        <v>15.007145923932733</v>
      </c>
      <c r="G13" s="16">
        <v>23145101</v>
      </c>
      <c r="H13" s="18">
        <f t="shared" si="1"/>
        <v>9.709605501397455</v>
      </c>
      <c r="I13" s="16">
        <f t="shared" si="2"/>
        <v>2247298</v>
      </c>
      <c r="J13" s="19" t="s">
        <v>15</v>
      </c>
      <c r="K13" s="20"/>
    </row>
    <row r="14" spans="2:11" ht="16.5" customHeight="1">
      <c r="B14" s="13">
        <v>4</v>
      </c>
      <c r="C14" s="14">
        <v>4</v>
      </c>
      <c r="D14" s="15" t="s">
        <v>16</v>
      </c>
      <c r="E14" s="16">
        <v>11898985</v>
      </c>
      <c r="F14" s="17">
        <f t="shared" si="0"/>
        <v>7.0324117166592535</v>
      </c>
      <c r="G14" s="16">
        <v>11666271</v>
      </c>
      <c r="H14" s="18">
        <f t="shared" si="1"/>
        <v>1.9947590794007874</v>
      </c>
      <c r="I14" s="16">
        <f t="shared" si="2"/>
        <v>232714</v>
      </c>
      <c r="J14" s="19" t="s">
        <v>17</v>
      </c>
      <c r="K14" s="20"/>
    </row>
    <row r="15" spans="2:11" s="24" customFormat="1" ht="16.5" customHeight="1">
      <c r="B15" s="13">
        <v>5</v>
      </c>
      <c r="C15" s="14">
        <v>5</v>
      </c>
      <c r="D15" s="15" t="s">
        <v>18</v>
      </c>
      <c r="E15" s="16">
        <v>9383486</v>
      </c>
      <c r="F15" s="17">
        <f t="shared" si="0"/>
        <v>5.54572821879413</v>
      </c>
      <c r="G15" s="16">
        <v>10084001</v>
      </c>
      <c r="H15" s="18">
        <f t="shared" si="1"/>
        <v>-6.946796217096763</v>
      </c>
      <c r="I15" s="16">
        <f t="shared" si="2"/>
        <v>-700515</v>
      </c>
      <c r="J15" s="19" t="s">
        <v>19</v>
      </c>
      <c r="K15" s="23"/>
    </row>
    <row r="16" spans="2:10" ht="16.5" customHeight="1">
      <c r="B16" s="13">
        <v>6</v>
      </c>
      <c r="C16" s="14">
        <v>6</v>
      </c>
      <c r="D16" s="15" t="s">
        <v>20</v>
      </c>
      <c r="E16" s="16">
        <v>8795760</v>
      </c>
      <c r="F16" s="17">
        <f t="shared" si="0"/>
        <v>5.1983766414465435</v>
      </c>
      <c r="G16" s="16">
        <v>8140579</v>
      </c>
      <c r="H16" s="18">
        <f t="shared" si="1"/>
        <v>8.04833415411852</v>
      </c>
      <c r="I16" s="16">
        <f t="shared" si="2"/>
        <v>655181</v>
      </c>
      <c r="J16" s="19" t="s">
        <v>21</v>
      </c>
    </row>
    <row r="17" spans="2:11" ht="16.5" customHeight="1">
      <c r="B17" s="13">
        <v>7</v>
      </c>
      <c r="C17" s="14">
        <v>7</v>
      </c>
      <c r="D17" s="15" t="s">
        <v>22</v>
      </c>
      <c r="E17" s="16">
        <v>7933144</v>
      </c>
      <c r="F17" s="17">
        <f t="shared" si="0"/>
        <v>4.68856249634276</v>
      </c>
      <c r="G17" s="16">
        <v>7205051</v>
      </c>
      <c r="H17" s="18">
        <f t="shared" si="1"/>
        <v>10.105313619570499</v>
      </c>
      <c r="I17" s="16">
        <f t="shared" si="2"/>
        <v>728093</v>
      </c>
      <c r="J17" s="19" t="s">
        <v>23</v>
      </c>
      <c r="K17" s="20"/>
    </row>
    <row r="18" spans="2:11" ht="16.5" customHeight="1">
      <c r="B18" s="13">
        <v>8</v>
      </c>
      <c r="C18" s="14">
        <v>8</v>
      </c>
      <c r="D18" s="15" t="s">
        <v>24</v>
      </c>
      <c r="E18" s="16">
        <v>7039929</v>
      </c>
      <c r="F18" s="17">
        <f t="shared" si="0"/>
        <v>4.160664055299613</v>
      </c>
      <c r="G18" s="16">
        <v>6923056</v>
      </c>
      <c r="H18" s="18">
        <f t="shared" si="1"/>
        <v>1.6881706575824218</v>
      </c>
      <c r="I18" s="16">
        <f t="shared" si="2"/>
        <v>116873</v>
      </c>
      <c r="J18" s="19" t="s">
        <v>25</v>
      </c>
      <c r="K18" s="20"/>
    </row>
    <row r="19" spans="2:11" ht="16.5" customHeight="1">
      <c r="B19" s="13">
        <v>9</v>
      </c>
      <c r="C19" s="14">
        <v>9</v>
      </c>
      <c r="D19" s="25" t="s">
        <v>26</v>
      </c>
      <c r="E19" s="16">
        <v>6089978</v>
      </c>
      <c r="F19" s="17">
        <f t="shared" si="0"/>
        <v>3.5992341062197397</v>
      </c>
      <c r="G19" s="16">
        <v>5818852</v>
      </c>
      <c r="H19" s="18">
        <f t="shared" si="1"/>
        <v>4.659441415591936</v>
      </c>
      <c r="I19" s="16">
        <f t="shared" si="2"/>
        <v>271126</v>
      </c>
      <c r="J19" s="19" t="s">
        <v>27</v>
      </c>
      <c r="K19" s="20"/>
    </row>
    <row r="20" spans="2:11" ht="16.5" customHeight="1">
      <c r="B20" s="13">
        <v>10</v>
      </c>
      <c r="C20" s="14">
        <v>10</v>
      </c>
      <c r="D20" s="15" t="s">
        <v>28</v>
      </c>
      <c r="E20" s="16">
        <v>5731948</v>
      </c>
      <c r="F20" s="17">
        <f t="shared" si="0"/>
        <v>3.3876350188256876</v>
      </c>
      <c r="G20" s="16">
        <v>5047196</v>
      </c>
      <c r="H20" s="18">
        <f t="shared" si="1"/>
        <v>13.566978575827049</v>
      </c>
      <c r="I20" s="16">
        <f t="shared" si="2"/>
        <v>684752</v>
      </c>
      <c r="J20" s="19" t="s">
        <v>29</v>
      </c>
      <c r="K20" s="20"/>
    </row>
    <row r="21" spans="2:11" ht="16.5" customHeight="1">
      <c r="B21" s="26"/>
      <c r="C21" s="27" t="s">
        <v>30</v>
      </c>
      <c r="D21" s="28"/>
      <c r="E21" s="16">
        <f>E22-SUM(E11:E20)</f>
        <v>26190772</v>
      </c>
      <c r="F21" s="17">
        <f t="shared" si="0"/>
        <v>15.478991853603574</v>
      </c>
      <c r="G21" s="16">
        <f>G22-SUM(G11:G20)</f>
        <v>25364938</v>
      </c>
      <c r="H21" s="18">
        <f t="shared" si="1"/>
        <v>3.2558092592223087</v>
      </c>
      <c r="I21" s="16">
        <f t="shared" si="2"/>
        <v>825834</v>
      </c>
      <c r="J21" s="29"/>
      <c r="K21" s="20"/>
    </row>
    <row r="22" spans="2:11" ht="16.5" customHeight="1">
      <c r="B22" s="26"/>
      <c r="C22" s="27" t="s">
        <v>31</v>
      </c>
      <c r="D22" s="30"/>
      <c r="E22" s="16">
        <v>169202053</v>
      </c>
      <c r="F22" s="17">
        <f>SUM(F11:F21)</f>
        <v>100</v>
      </c>
      <c r="G22" s="16">
        <v>166964176</v>
      </c>
      <c r="H22" s="18">
        <f t="shared" si="1"/>
        <v>1.3403336294128154</v>
      </c>
      <c r="I22" s="16">
        <f t="shared" si="2"/>
        <v>2237877</v>
      </c>
      <c r="J22" s="29"/>
      <c r="K22" s="20"/>
    </row>
    <row r="23" spans="3:11" ht="16.5" customHeight="1">
      <c r="C23" s="31"/>
      <c r="D23" s="32"/>
      <c r="E23" s="33"/>
      <c r="F23" s="34"/>
      <c r="G23" s="33"/>
      <c r="H23" s="35"/>
      <c r="I23" s="33"/>
      <c r="J23" s="36"/>
      <c r="K23" s="31"/>
    </row>
    <row r="24" spans="1:10" ht="16.5" customHeight="1">
      <c r="A24" s="24"/>
      <c r="B24" s="2" t="s">
        <v>32</v>
      </c>
      <c r="C24" s="3"/>
      <c r="D24" s="3"/>
      <c r="E24" s="2"/>
      <c r="F24" s="2"/>
      <c r="G24" s="2"/>
      <c r="H24" s="2"/>
      <c r="I24" s="4"/>
      <c r="J24" s="4" t="s">
        <v>2</v>
      </c>
    </row>
    <row r="25" spans="2:10" ht="16.5" customHeight="1">
      <c r="B25" s="40" t="s">
        <v>3</v>
      </c>
      <c r="C25" s="40"/>
      <c r="D25" s="9" t="s">
        <v>4</v>
      </c>
      <c r="E25" s="42" t="s">
        <v>57</v>
      </c>
      <c r="F25" s="43"/>
      <c r="G25" s="5" t="s">
        <v>58</v>
      </c>
      <c r="H25" s="7" t="s">
        <v>5</v>
      </c>
      <c r="I25" s="6" t="s">
        <v>6</v>
      </c>
      <c r="J25" s="9" t="s">
        <v>7</v>
      </c>
    </row>
    <row r="26" spans="2:10" ht="16.5" customHeight="1">
      <c r="B26" s="10" t="s">
        <v>55</v>
      </c>
      <c r="C26" s="10" t="s">
        <v>56</v>
      </c>
      <c r="D26" s="41"/>
      <c r="E26" s="11" t="s">
        <v>8</v>
      </c>
      <c r="F26" s="10" t="s">
        <v>9</v>
      </c>
      <c r="G26" s="5" t="s">
        <v>8</v>
      </c>
      <c r="H26" s="12" t="s">
        <v>59</v>
      </c>
      <c r="I26" s="12" t="s">
        <v>60</v>
      </c>
      <c r="J26" s="41"/>
    </row>
    <row r="27" spans="2:10" ht="16.5" customHeight="1">
      <c r="B27" s="13">
        <v>1</v>
      </c>
      <c r="C27" s="13">
        <v>1</v>
      </c>
      <c r="D27" s="15" t="s">
        <v>10</v>
      </c>
      <c r="E27" s="16">
        <v>31797518</v>
      </c>
      <c r="F27" s="17">
        <f>E27/E$38*100</f>
        <v>31.900851237327956</v>
      </c>
      <c r="G27" s="16">
        <v>33436172</v>
      </c>
      <c r="H27" s="18">
        <f aca="true" t="shared" si="3" ref="H27:H38">(E27/G27-1)*100</f>
        <v>-4.900842117931448</v>
      </c>
      <c r="I27" s="16">
        <f aca="true" t="shared" si="4" ref="I27:I38">E27-G27</f>
        <v>-1638654</v>
      </c>
      <c r="J27" s="19" t="s">
        <v>33</v>
      </c>
    </row>
    <row r="28" spans="2:10" ht="16.5" customHeight="1">
      <c r="B28" s="13">
        <v>2</v>
      </c>
      <c r="C28" s="13">
        <v>2</v>
      </c>
      <c r="D28" s="22" t="s">
        <v>14</v>
      </c>
      <c r="E28" s="16">
        <v>25294494</v>
      </c>
      <c r="F28" s="17">
        <f aca="true" t="shared" si="5" ref="F28:F37">E28/E$38*100</f>
        <v>25.376694187813165</v>
      </c>
      <c r="G28" s="16">
        <v>22928408</v>
      </c>
      <c r="H28" s="18">
        <f t="shared" si="3"/>
        <v>10.319451747369456</v>
      </c>
      <c r="I28" s="16">
        <f t="shared" si="4"/>
        <v>2366086</v>
      </c>
      <c r="J28" s="19" t="s">
        <v>15</v>
      </c>
    </row>
    <row r="29" spans="2:10" ht="16.5" customHeight="1">
      <c r="B29" s="13">
        <v>3</v>
      </c>
      <c r="C29" s="13">
        <v>3</v>
      </c>
      <c r="D29" s="15" t="s">
        <v>12</v>
      </c>
      <c r="E29" s="16">
        <v>11315179</v>
      </c>
      <c r="F29" s="17">
        <f t="shared" si="5"/>
        <v>11.351950237208365</v>
      </c>
      <c r="G29" s="16">
        <v>11853785</v>
      </c>
      <c r="H29" s="18">
        <f t="shared" si="3"/>
        <v>-4.543746997267117</v>
      </c>
      <c r="I29" s="16">
        <f t="shared" si="4"/>
        <v>-538606</v>
      </c>
      <c r="J29" s="19" t="s">
        <v>34</v>
      </c>
    </row>
    <row r="30" spans="2:10" ht="16.5" customHeight="1">
      <c r="B30" s="13">
        <v>4</v>
      </c>
      <c r="C30" s="13">
        <v>4</v>
      </c>
      <c r="D30" s="15" t="s">
        <v>24</v>
      </c>
      <c r="E30" s="16">
        <v>7036387</v>
      </c>
      <c r="F30" s="17">
        <f t="shared" si="5"/>
        <v>7.059253333397542</v>
      </c>
      <c r="G30" s="16">
        <v>6914606</v>
      </c>
      <c r="H30" s="18">
        <f t="shared" si="3"/>
        <v>1.761213871043421</v>
      </c>
      <c r="I30" s="16">
        <f t="shared" si="4"/>
        <v>121781</v>
      </c>
      <c r="J30" s="19" t="s">
        <v>35</v>
      </c>
    </row>
    <row r="31" spans="2:10" ht="16.5" customHeight="1">
      <c r="B31" s="13">
        <v>5</v>
      </c>
      <c r="C31" s="13">
        <v>5</v>
      </c>
      <c r="D31" s="15" t="s">
        <v>28</v>
      </c>
      <c r="E31" s="16">
        <v>4792235</v>
      </c>
      <c r="F31" s="17">
        <f t="shared" si="5"/>
        <v>4.807808453141416</v>
      </c>
      <c r="G31" s="16">
        <v>4347431</v>
      </c>
      <c r="H31" s="18">
        <f t="shared" si="3"/>
        <v>10.231421729292546</v>
      </c>
      <c r="I31" s="16">
        <f t="shared" si="4"/>
        <v>444804</v>
      </c>
      <c r="J31" s="19" t="s">
        <v>36</v>
      </c>
    </row>
    <row r="32" spans="2:10" ht="16.5" customHeight="1">
      <c r="B32" s="13">
        <v>6</v>
      </c>
      <c r="C32" s="13">
        <v>6</v>
      </c>
      <c r="D32" s="15" t="s">
        <v>22</v>
      </c>
      <c r="E32" s="16">
        <v>3911068</v>
      </c>
      <c r="F32" s="17">
        <f t="shared" si="5"/>
        <v>3.923777901378144</v>
      </c>
      <c r="G32" s="16">
        <v>3157816</v>
      </c>
      <c r="H32" s="18">
        <f t="shared" si="3"/>
        <v>23.853574749130413</v>
      </c>
      <c r="I32" s="16">
        <f t="shared" si="4"/>
        <v>753252</v>
      </c>
      <c r="J32" s="19" t="s">
        <v>37</v>
      </c>
    </row>
    <row r="33" spans="2:10" ht="16.5" customHeight="1">
      <c r="B33" s="13">
        <v>7</v>
      </c>
      <c r="C33" s="13">
        <v>9</v>
      </c>
      <c r="D33" s="15" t="s">
        <v>20</v>
      </c>
      <c r="E33" s="16">
        <v>3140124</v>
      </c>
      <c r="F33" s="17">
        <f t="shared" si="5"/>
        <v>3.150328544220439</v>
      </c>
      <c r="G33" s="16">
        <v>2393318</v>
      </c>
      <c r="H33" s="18">
        <f t="shared" si="3"/>
        <v>31.20379322764464</v>
      </c>
      <c r="I33" s="16">
        <f t="shared" si="4"/>
        <v>746806</v>
      </c>
      <c r="J33" s="19" t="s">
        <v>38</v>
      </c>
    </row>
    <row r="34" spans="2:10" ht="16.5" customHeight="1">
      <c r="B34" s="13">
        <v>8</v>
      </c>
      <c r="C34" s="13">
        <v>8</v>
      </c>
      <c r="D34" s="15" t="s">
        <v>16</v>
      </c>
      <c r="E34" s="16">
        <v>2671481</v>
      </c>
      <c r="F34" s="17">
        <f t="shared" si="5"/>
        <v>2.68016258263768</v>
      </c>
      <c r="G34" s="16">
        <v>2708308</v>
      </c>
      <c r="H34" s="18">
        <f t="shared" si="3"/>
        <v>-1.3597788730085325</v>
      </c>
      <c r="I34" s="16">
        <f t="shared" si="4"/>
        <v>-36827</v>
      </c>
      <c r="J34" s="19" t="s">
        <v>38</v>
      </c>
    </row>
    <row r="35" spans="2:10" ht="16.5" customHeight="1">
      <c r="B35" s="13">
        <v>9</v>
      </c>
      <c r="C35" s="13">
        <v>7</v>
      </c>
      <c r="D35" s="22" t="s">
        <v>39</v>
      </c>
      <c r="E35" s="16">
        <v>2563275</v>
      </c>
      <c r="F35" s="17">
        <f t="shared" si="5"/>
        <v>2.5716049427304926</v>
      </c>
      <c r="G35" s="16">
        <v>2757712</v>
      </c>
      <c r="H35" s="18">
        <f t="shared" si="3"/>
        <v>-7.05066373863551</v>
      </c>
      <c r="I35" s="16">
        <f t="shared" si="4"/>
        <v>-194437</v>
      </c>
      <c r="J35" s="19" t="s">
        <v>40</v>
      </c>
    </row>
    <row r="36" spans="2:10" ht="16.5" customHeight="1">
      <c r="B36" s="13">
        <v>10</v>
      </c>
      <c r="C36" s="13">
        <v>10</v>
      </c>
      <c r="D36" s="21" t="s">
        <v>41</v>
      </c>
      <c r="E36" s="16">
        <v>1005639</v>
      </c>
      <c r="F36" s="17">
        <f t="shared" si="5"/>
        <v>1.0089070517219376</v>
      </c>
      <c r="G36" s="16">
        <v>1086711</v>
      </c>
      <c r="H36" s="18">
        <f t="shared" si="3"/>
        <v>-7.46030913462733</v>
      </c>
      <c r="I36" s="16">
        <f t="shared" si="4"/>
        <v>-81072</v>
      </c>
      <c r="J36" s="19" t="s">
        <v>42</v>
      </c>
    </row>
    <row r="37" spans="2:10" ht="16.5" customHeight="1">
      <c r="B37" s="26"/>
      <c r="C37" s="27" t="s">
        <v>30</v>
      </c>
      <c r="D37" s="28"/>
      <c r="E37" s="16">
        <f>E38-SUM(E27:E36)</f>
        <v>6148680</v>
      </c>
      <c r="F37" s="17">
        <f t="shared" si="5"/>
        <v>6.168661528422867</v>
      </c>
      <c r="G37" s="16">
        <f>G38-SUM(G27:G36)</f>
        <v>6645298</v>
      </c>
      <c r="H37" s="18">
        <f t="shared" si="3"/>
        <v>-7.473223924645667</v>
      </c>
      <c r="I37" s="16">
        <f t="shared" si="4"/>
        <v>-496618</v>
      </c>
      <c r="J37" s="29"/>
    </row>
    <row r="38" spans="2:10" ht="16.5" customHeight="1">
      <c r="B38" s="26"/>
      <c r="C38" s="27" t="s">
        <v>31</v>
      </c>
      <c r="D38" s="30"/>
      <c r="E38" s="16">
        <v>99676080</v>
      </c>
      <c r="F38" s="17">
        <f>SUM(F27:F37)</f>
        <v>100</v>
      </c>
      <c r="G38" s="16">
        <v>98229565</v>
      </c>
      <c r="H38" s="18">
        <f t="shared" si="3"/>
        <v>1.4725861811563545</v>
      </c>
      <c r="I38" s="16">
        <f t="shared" si="4"/>
        <v>1446515</v>
      </c>
      <c r="J38" s="29"/>
    </row>
    <row r="39" spans="2:10" ht="16.5" customHeight="1">
      <c r="B39" s="24"/>
      <c r="C39" s="24"/>
      <c r="D39" s="24"/>
      <c r="E39" s="24"/>
      <c r="F39" s="24"/>
      <c r="G39" s="24"/>
      <c r="H39" s="24"/>
      <c r="I39" s="24"/>
      <c r="J39" s="24"/>
    </row>
    <row r="40" spans="2:10" ht="16.5" customHeight="1">
      <c r="B40" s="2" t="s">
        <v>43</v>
      </c>
      <c r="C40" s="3"/>
      <c r="D40" s="3"/>
      <c r="E40" s="2"/>
      <c r="F40" s="2"/>
      <c r="G40" s="2"/>
      <c r="H40" s="2"/>
      <c r="I40" s="4"/>
      <c r="J40" s="4" t="s">
        <v>2</v>
      </c>
    </row>
    <row r="41" spans="2:10" ht="16.5" customHeight="1">
      <c r="B41" s="40" t="s">
        <v>3</v>
      </c>
      <c r="C41" s="40"/>
      <c r="D41" s="9" t="s">
        <v>4</v>
      </c>
      <c r="E41" s="42" t="s">
        <v>57</v>
      </c>
      <c r="F41" s="43"/>
      <c r="G41" s="5" t="s">
        <v>58</v>
      </c>
      <c r="H41" s="7" t="s">
        <v>5</v>
      </c>
      <c r="I41" s="6" t="s">
        <v>6</v>
      </c>
      <c r="J41" s="9" t="s">
        <v>7</v>
      </c>
    </row>
    <row r="42" spans="2:10" ht="16.5" customHeight="1">
      <c r="B42" s="10" t="s">
        <v>55</v>
      </c>
      <c r="C42" s="10" t="s">
        <v>56</v>
      </c>
      <c r="D42" s="41"/>
      <c r="E42" s="11" t="s">
        <v>8</v>
      </c>
      <c r="F42" s="10" t="s">
        <v>9</v>
      </c>
      <c r="G42" s="5" t="s">
        <v>8</v>
      </c>
      <c r="H42" s="12" t="s">
        <v>59</v>
      </c>
      <c r="I42" s="12" t="s">
        <v>60</v>
      </c>
      <c r="J42" s="41"/>
    </row>
    <row r="43" spans="2:10" ht="16.5" customHeight="1">
      <c r="B43" s="13">
        <v>1</v>
      </c>
      <c r="C43" s="13">
        <v>1</v>
      </c>
      <c r="D43" s="15" t="s">
        <v>12</v>
      </c>
      <c r="E43" s="16">
        <v>17522246</v>
      </c>
      <c r="F43" s="17">
        <f>E43/E$54*100</f>
        <v>25.20244628579308</v>
      </c>
      <c r="G43" s="16">
        <v>18058655</v>
      </c>
      <c r="H43" s="18">
        <f aca="true" t="shared" si="6" ref="H43:H54">(E43/G43-1)*100</f>
        <v>-2.970370716977533</v>
      </c>
      <c r="I43" s="16">
        <f aca="true" t="shared" si="7" ref="I43:I54">E43-G43</f>
        <v>-536409</v>
      </c>
      <c r="J43" s="37" t="s">
        <v>44</v>
      </c>
    </row>
    <row r="44" spans="2:10" ht="16.5" customHeight="1">
      <c r="B44" s="13">
        <v>2</v>
      </c>
      <c r="C44" s="13">
        <v>3</v>
      </c>
      <c r="D44" s="15" t="s">
        <v>16</v>
      </c>
      <c r="E44" s="16">
        <v>9227504</v>
      </c>
      <c r="F44" s="17">
        <f aca="true" t="shared" si="8" ref="F44:F53">E44/E$54*100</f>
        <v>13.272024254878101</v>
      </c>
      <c r="G44" s="16">
        <v>8957963</v>
      </c>
      <c r="H44" s="18">
        <f t="shared" si="6"/>
        <v>3.0089541562071664</v>
      </c>
      <c r="I44" s="16">
        <f t="shared" si="7"/>
        <v>269541</v>
      </c>
      <c r="J44" s="37" t="s">
        <v>45</v>
      </c>
    </row>
    <row r="45" spans="2:10" ht="16.5" customHeight="1">
      <c r="B45" s="13">
        <v>3</v>
      </c>
      <c r="C45" s="13">
        <v>2</v>
      </c>
      <c r="D45" s="21" t="s">
        <v>18</v>
      </c>
      <c r="E45" s="16">
        <v>8963483</v>
      </c>
      <c r="F45" s="17">
        <f t="shared" si="8"/>
        <v>12.89227983907539</v>
      </c>
      <c r="G45" s="16">
        <v>9502963</v>
      </c>
      <c r="H45" s="18">
        <f t="shared" si="6"/>
        <v>-5.676966226218072</v>
      </c>
      <c r="I45" s="16">
        <f t="shared" si="7"/>
        <v>-539480</v>
      </c>
      <c r="J45" s="37" t="s">
        <v>19</v>
      </c>
    </row>
    <row r="46" spans="2:10" ht="16.5" customHeight="1">
      <c r="B46" s="13">
        <v>4</v>
      </c>
      <c r="C46" s="13">
        <v>5</v>
      </c>
      <c r="D46" s="15" t="s">
        <v>26</v>
      </c>
      <c r="E46" s="16">
        <v>6076068</v>
      </c>
      <c r="F46" s="17">
        <f t="shared" si="8"/>
        <v>8.73927790985392</v>
      </c>
      <c r="G46" s="16">
        <v>5746675</v>
      </c>
      <c r="H46" s="18">
        <f t="shared" si="6"/>
        <v>5.731888439836941</v>
      </c>
      <c r="I46" s="16">
        <f t="shared" si="7"/>
        <v>329393</v>
      </c>
      <c r="J46" s="38" t="s">
        <v>27</v>
      </c>
    </row>
    <row r="47" spans="2:10" ht="16.5" customHeight="1">
      <c r="B47" s="13">
        <v>5</v>
      </c>
      <c r="C47" s="13">
        <v>4</v>
      </c>
      <c r="D47" s="15" t="s">
        <v>20</v>
      </c>
      <c r="E47" s="16">
        <v>5655636</v>
      </c>
      <c r="F47" s="17">
        <f t="shared" si="8"/>
        <v>8.134565768680432</v>
      </c>
      <c r="G47" s="16">
        <v>5747261</v>
      </c>
      <c r="H47" s="18">
        <f t="shared" si="6"/>
        <v>-1.5942376725191387</v>
      </c>
      <c r="I47" s="16">
        <f t="shared" si="7"/>
        <v>-91625</v>
      </c>
      <c r="J47" s="38" t="s">
        <v>46</v>
      </c>
    </row>
    <row r="48" spans="2:10" ht="16.5" customHeight="1">
      <c r="B48" s="13">
        <v>6</v>
      </c>
      <c r="C48" s="13">
        <v>6</v>
      </c>
      <c r="D48" s="15" t="s">
        <v>22</v>
      </c>
      <c r="E48" s="16">
        <v>4022076</v>
      </c>
      <c r="F48" s="17">
        <f t="shared" si="8"/>
        <v>5.784997787805142</v>
      </c>
      <c r="G48" s="16">
        <v>4047235</v>
      </c>
      <c r="H48" s="18">
        <f t="shared" si="6"/>
        <v>-0.6216342762404459</v>
      </c>
      <c r="I48" s="16">
        <f t="shared" si="7"/>
        <v>-25159</v>
      </c>
      <c r="J48" s="38" t="s">
        <v>47</v>
      </c>
    </row>
    <row r="49" spans="2:10" ht="16.5" customHeight="1">
      <c r="B49" s="13">
        <v>7</v>
      </c>
      <c r="C49" s="13">
        <v>7</v>
      </c>
      <c r="D49" s="15" t="s">
        <v>48</v>
      </c>
      <c r="E49" s="16">
        <v>3642532</v>
      </c>
      <c r="F49" s="17">
        <f t="shared" si="8"/>
        <v>5.239095323412446</v>
      </c>
      <c r="G49" s="16">
        <v>3960363</v>
      </c>
      <c r="H49" s="18">
        <f t="shared" si="6"/>
        <v>-8.02529970106276</v>
      </c>
      <c r="I49" s="16">
        <f t="shared" si="7"/>
        <v>-317831</v>
      </c>
      <c r="J49" s="38" t="s">
        <v>49</v>
      </c>
    </row>
    <row r="50" spans="2:10" ht="16.5" customHeight="1">
      <c r="B50" s="13">
        <v>8</v>
      </c>
      <c r="C50" s="13">
        <v>8</v>
      </c>
      <c r="D50" s="15" t="s">
        <v>50</v>
      </c>
      <c r="E50" s="16">
        <v>2448607</v>
      </c>
      <c r="F50" s="17">
        <f t="shared" si="8"/>
        <v>3.5218593776458187</v>
      </c>
      <c r="G50" s="16">
        <v>2323393</v>
      </c>
      <c r="H50" s="18">
        <f t="shared" si="6"/>
        <v>5.389273360124602</v>
      </c>
      <c r="I50" s="16">
        <f t="shared" si="7"/>
        <v>125214</v>
      </c>
      <c r="J50" s="38" t="s">
        <v>51</v>
      </c>
    </row>
    <row r="51" spans="2:10" ht="16.5" customHeight="1">
      <c r="B51" s="13">
        <v>9</v>
      </c>
      <c r="C51" s="13">
        <v>11</v>
      </c>
      <c r="D51" s="15" t="s">
        <v>52</v>
      </c>
      <c r="E51" s="16">
        <v>2118836</v>
      </c>
      <c r="F51" s="17">
        <f t="shared" si="8"/>
        <v>3.0475459868788892</v>
      </c>
      <c r="G51" s="16">
        <v>1440922</v>
      </c>
      <c r="H51" s="18">
        <f t="shared" si="6"/>
        <v>47.04723781023539</v>
      </c>
      <c r="I51" s="16">
        <f t="shared" si="7"/>
        <v>677914</v>
      </c>
      <c r="J51" s="38" t="s">
        <v>13</v>
      </c>
    </row>
    <row r="52" spans="2:10" ht="16.5" customHeight="1">
      <c r="B52" s="13">
        <v>10</v>
      </c>
      <c r="C52" s="13">
        <v>9</v>
      </c>
      <c r="D52" s="15" t="s">
        <v>53</v>
      </c>
      <c r="E52" s="16">
        <v>1723030</v>
      </c>
      <c r="F52" s="17">
        <f t="shared" si="8"/>
        <v>2.4782537023969446</v>
      </c>
      <c r="G52" s="16">
        <v>1711460</v>
      </c>
      <c r="H52" s="18">
        <f t="shared" si="6"/>
        <v>0.6760309910836426</v>
      </c>
      <c r="I52" s="16">
        <f t="shared" si="7"/>
        <v>11570</v>
      </c>
      <c r="J52" s="38" t="s">
        <v>54</v>
      </c>
    </row>
    <row r="53" spans="2:10" ht="16.5" customHeight="1">
      <c r="B53" s="26"/>
      <c r="C53" s="27" t="s">
        <v>30</v>
      </c>
      <c r="D53" s="28"/>
      <c r="E53" s="16">
        <f>E54-SUM(E43:E52)</f>
        <v>8125955</v>
      </c>
      <c r="F53" s="17">
        <f t="shared" si="8"/>
        <v>11.687653763579835</v>
      </c>
      <c r="G53" s="16">
        <f>G54-SUM(G43:G52)</f>
        <v>7237721</v>
      </c>
      <c r="H53" s="18">
        <f t="shared" si="6"/>
        <v>12.272288473125737</v>
      </c>
      <c r="I53" s="16">
        <f t="shared" si="7"/>
        <v>888234</v>
      </c>
      <c r="J53" s="38"/>
    </row>
    <row r="54" spans="2:10" ht="16.5" customHeight="1">
      <c r="B54" s="26"/>
      <c r="C54" s="27" t="s">
        <v>31</v>
      </c>
      <c r="D54" s="30"/>
      <c r="E54" s="16">
        <v>69525973</v>
      </c>
      <c r="F54" s="17">
        <f>SUM(F43:F53)</f>
        <v>99.99999999999999</v>
      </c>
      <c r="G54" s="16">
        <v>68734611</v>
      </c>
      <c r="H54" s="18">
        <f t="shared" si="6"/>
        <v>1.1513297136431122</v>
      </c>
      <c r="I54" s="16">
        <f t="shared" si="7"/>
        <v>791362</v>
      </c>
      <c r="J54" s="38"/>
    </row>
    <row r="55" spans="2:10" ht="13.5">
      <c r="B55" s="24"/>
      <c r="C55" s="24"/>
      <c r="D55" s="24"/>
      <c r="E55" s="24"/>
      <c r="F55" s="24"/>
      <c r="G55" s="24"/>
      <c r="H55" s="24"/>
      <c r="I55" s="24"/>
      <c r="J55" s="39"/>
    </row>
    <row r="56" spans="2:10" ht="13.5">
      <c r="B56" s="24"/>
      <c r="C56" s="24"/>
      <c r="D56" s="24"/>
      <c r="E56" s="24"/>
      <c r="F56" s="24"/>
      <c r="G56" s="24"/>
      <c r="H56" s="24"/>
      <c r="I56" s="24"/>
      <c r="J56" s="39"/>
    </row>
  </sheetData>
  <mergeCells count="12">
    <mergeCell ref="B9:C9"/>
    <mergeCell ref="D9:D10"/>
    <mergeCell ref="E9:F9"/>
    <mergeCell ref="J9:J10"/>
    <mergeCell ref="B25:C25"/>
    <mergeCell ref="D25:D26"/>
    <mergeCell ref="E25:F25"/>
    <mergeCell ref="J25:J26"/>
    <mergeCell ref="B41:C41"/>
    <mergeCell ref="D41:D42"/>
    <mergeCell ref="E41:F41"/>
    <mergeCell ref="J41:J42"/>
  </mergeCells>
  <printOptions horizontalCentered="1" verticalCentered="1"/>
  <pageMargins left="0.984251968503937" right="0.3937007874015748" top="0.984251968503937" bottom="0.984251968503937" header="0.5118110236220472" footer="0.5118110236220472"/>
  <pageSetup firstPageNumber="5" useFirstPageNumber="1" horizontalDpi="300" verticalDpi="300" orientation="portrait" paperSize="9" scale="79" r:id="rId2"/>
  <headerFooter alignWithMargins="0">
    <oddFooter>&amp;C&amp;P</oddFooter>
  </headerFooter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2008-12-03T00:53:45Z</dcterms:created>
  <dcterms:modified xsi:type="dcterms:W3CDTF">2008-12-03T02:02:27Z</dcterms:modified>
  <cp:category/>
  <cp:version/>
  <cp:contentType/>
  <cp:contentStatus/>
</cp:coreProperties>
</file>