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75" windowHeight="3045" activeTab="0"/>
  </bookViews>
  <sheets>
    <sheet name="3船種前年比" sheetId="1" r:id="rId1"/>
  </sheets>
  <externalReferences>
    <externalReference r:id="rId4"/>
  </externalReferences>
  <definedNames>
    <definedName name="_xlnm.Print_Area" localSheetId="0">'3船種前年比'!$A$1:$J$54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<sst xmlns="http://schemas.openxmlformats.org/spreadsheetml/2006/main" count="85" uniqueCount="48">
  <si>
    <t>ＬＰＧタンカー</t>
  </si>
  <si>
    <t>ＬＮＧタンカー</t>
  </si>
  <si>
    <t>入港船舶総数 ６６，２５２隻</t>
  </si>
  <si>
    <t>■入港船舶用途別隻数（外航・内航）</t>
  </si>
  <si>
    <t>　　　　（単位：隻）</t>
  </si>
  <si>
    <t>順位</t>
  </si>
  <si>
    <t>用　途　別</t>
  </si>
  <si>
    <t>増減率％</t>
  </si>
  <si>
    <t>増減数</t>
  </si>
  <si>
    <t>備　　考</t>
  </si>
  <si>
    <t>隻　　数</t>
  </si>
  <si>
    <t>構成比％</t>
  </si>
  <si>
    <t>貨物船</t>
  </si>
  <si>
    <t>油タンカー</t>
  </si>
  <si>
    <t>化学薬品タンカー</t>
  </si>
  <si>
    <t>押・曳船</t>
  </si>
  <si>
    <t>ローロー船</t>
  </si>
  <si>
    <t>フルコン船</t>
  </si>
  <si>
    <t>その他</t>
  </si>
  <si>
    <t>その他タンカー</t>
  </si>
  <si>
    <t>そ　　の　　他</t>
  </si>
  <si>
    <t>合　　　　　計</t>
  </si>
  <si>
    <t>■入港船舶用途別総トン数（外航・内航）</t>
  </si>
  <si>
    <t>　　　　（単位：総トン）</t>
  </si>
  <si>
    <t>総トン数</t>
  </si>
  <si>
    <t>ＬＰＧタンカー</t>
  </si>
  <si>
    <t>ローロー船</t>
  </si>
  <si>
    <t>フルコン船</t>
  </si>
  <si>
    <t>押・曳船</t>
  </si>
  <si>
    <t>その他タンカー</t>
  </si>
  <si>
    <t>■外航船国籍別入港数</t>
  </si>
  <si>
    <t>国　　　籍</t>
  </si>
  <si>
    <t>パナマ</t>
  </si>
  <si>
    <t>韓国</t>
  </si>
  <si>
    <t>カンボジア</t>
  </si>
  <si>
    <t>シンガポール</t>
  </si>
  <si>
    <t>ベリーズ</t>
  </si>
  <si>
    <t>リベリア</t>
  </si>
  <si>
    <t>中国</t>
  </si>
  <si>
    <t>ブルネイ</t>
  </si>
  <si>
    <t>日本</t>
  </si>
  <si>
    <t>香港</t>
  </si>
  <si>
    <t>19年</t>
  </si>
  <si>
    <t>18年</t>
  </si>
  <si>
    <t>平成19年</t>
  </si>
  <si>
    <t>平成18年</t>
  </si>
  <si>
    <t>（19/18年）</t>
  </si>
  <si>
    <t>（19-18年）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</si>
</sst>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[&lt;=999]000;000\-00"/>
    <numFmt numFmtId="179" formatCode="#,##0_);[Red]\(#,##0\)"/>
    <numFmt numFmtId="180" formatCode="0.0_ "/>
    <numFmt numFmtId="181" formatCode="#,##0.0_ "/>
    <numFmt numFmtId="182" formatCode="0_ "/>
    <numFmt numFmtId="183" formatCode="#,##0.00_ "/>
    <numFmt numFmtId="184" formatCode="#,##0.0;[Red]\-#,##0.0"/>
  </numFmts>
  <fonts count="12">
    <font>
      <sz val="11"/>
      <name val="ＭＳ Ｐゴシック"/>
      <family val="3"/>
    </font>
    <font>
      <sz val="6"/>
      <name val="ＭＳ Ｐゴシック"/>
      <family val="3"/>
    </font>
    <font>
      <b/>
      <i/>
      <u val="single"/>
      <sz val="18"/>
      <name val="ＭＳ Ｐゴシック"/>
      <family val="3"/>
    </font>
    <font>
      <b/>
      <i/>
      <u val="single"/>
      <sz val="20"/>
      <name val="ＭＳ Ｐゴシック"/>
      <family val="3"/>
    </font>
    <font>
      <sz val="13"/>
      <name val="ＭＳ Ｐ明朝"/>
      <family val="1"/>
    </font>
    <font>
      <sz val="13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3"/>
      <name val="ＭＳ 明朝"/>
      <family val="1"/>
    </font>
    <font>
      <sz val="4"/>
      <name val="ＭＳ Ｐ明朝"/>
      <family val="1"/>
    </font>
    <font>
      <sz val="9"/>
      <name val="ＭＳ Ｐ明朝"/>
      <family val="1"/>
    </font>
    <font>
      <sz val="2"/>
      <name val="ＭＳ Ｐ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47">
    <xf numFmtId="0" fontId="0" fillId="0" borderId="0" xfId="0" applyAlignment="1">
      <alignment/>
    </xf>
    <xf numFmtId="0" fontId="2" fillId="0" borderId="0" xfId="20" applyFont="1" applyAlignment="1">
      <alignment vertical="center"/>
      <protection/>
    </xf>
    <xf numFmtId="0" fontId="0" fillId="0" borderId="0" xfId="20">
      <alignment vertical="center"/>
      <protection/>
    </xf>
    <xf numFmtId="0" fontId="3" fillId="0" borderId="0" xfId="20" applyFont="1" applyAlignment="1">
      <alignment vertical="center"/>
      <protection/>
    </xf>
    <xf numFmtId="0" fontId="4" fillId="0" borderId="0" xfId="20" applyFont="1" applyAlignment="1">
      <alignment vertical="center"/>
      <protection/>
    </xf>
    <xf numFmtId="0" fontId="5" fillId="0" borderId="0" xfId="20" applyFont="1" applyAlignment="1">
      <alignment vertical="center"/>
      <protection/>
    </xf>
    <xf numFmtId="0" fontId="5" fillId="0" borderId="0" xfId="20" applyFont="1">
      <alignment vertical="center"/>
      <protection/>
    </xf>
    <xf numFmtId="0" fontId="4" fillId="0" borderId="0" xfId="20" applyFont="1" applyAlignment="1">
      <alignment horizontal="right" vertical="center"/>
      <protection/>
    </xf>
    <xf numFmtId="0" fontId="4" fillId="0" borderId="1" xfId="20" applyFont="1" applyBorder="1" applyAlignment="1">
      <alignment horizontal="center" vertical="center"/>
      <protection/>
    </xf>
    <xf numFmtId="0" fontId="4" fillId="0" borderId="2" xfId="20" applyFont="1" applyBorder="1" applyAlignment="1">
      <alignment horizontal="center" vertical="center"/>
      <protection/>
    </xf>
    <xf numFmtId="0" fontId="4" fillId="0" borderId="2" xfId="20" applyFont="1" applyBorder="1" applyAlignment="1">
      <alignment horizontal="center" vertical="center" shrinkToFit="1"/>
      <protection/>
    </xf>
    <xf numFmtId="0" fontId="4" fillId="0" borderId="1" xfId="20" applyFont="1" applyBorder="1" applyAlignment="1">
      <alignment horizontal="center" vertical="center" shrinkToFit="1"/>
      <protection/>
    </xf>
    <xf numFmtId="0" fontId="4" fillId="0" borderId="3" xfId="20" applyFont="1" applyBorder="1" applyAlignment="1">
      <alignment horizontal="center" vertical="center"/>
      <protection/>
    </xf>
    <xf numFmtId="0" fontId="6" fillId="0" borderId="1" xfId="20" applyFont="1" applyBorder="1" applyAlignment="1">
      <alignment horizontal="center" vertical="center" shrinkToFit="1"/>
      <protection/>
    </xf>
    <xf numFmtId="0" fontId="6" fillId="0" borderId="1" xfId="20" applyFont="1" applyBorder="1" applyAlignment="1" quotePrefix="1">
      <alignment horizontal="center" vertical="center"/>
      <protection/>
    </xf>
    <xf numFmtId="0" fontId="4" fillId="0" borderId="1" xfId="20" applyFont="1" applyBorder="1" applyAlignment="1">
      <alignment horizontal="distributed" vertical="center"/>
      <protection/>
    </xf>
    <xf numFmtId="176" fontId="6" fillId="0" borderId="1" xfId="20" applyNumberFormat="1" applyFont="1" applyBorder="1" applyAlignment="1">
      <alignment vertical="center"/>
      <protection/>
    </xf>
    <xf numFmtId="181" fontId="6" fillId="0" borderId="1" xfId="20" applyNumberFormat="1" applyFont="1" applyBorder="1" applyAlignment="1">
      <alignment vertical="center"/>
      <protection/>
    </xf>
    <xf numFmtId="180" fontId="6" fillId="0" borderId="1" xfId="20" applyNumberFormat="1" applyFont="1" applyBorder="1" applyAlignment="1">
      <alignment vertical="center"/>
      <protection/>
    </xf>
    <xf numFmtId="0" fontId="7" fillId="0" borderId="1" xfId="20" applyFont="1" applyBorder="1" applyAlignment="1">
      <alignment vertical="center" shrinkToFit="1"/>
      <protection/>
    </xf>
    <xf numFmtId="0" fontId="4" fillId="0" borderId="1" xfId="20" applyFont="1" applyBorder="1" applyAlignment="1">
      <alignment horizontal="distributed" vertical="center" shrinkToFit="1"/>
      <protection/>
    </xf>
    <xf numFmtId="0" fontId="7" fillId="0" borderId="1" xfId="20" applyFont="1" applyBorder="1" applyAlignment="1">
      <alignment vertical="center" wrapText="1"/>
      <protection/>
    </xf>
    <xf numFmtId="0" fontId="8" fillId="0" borderId="4" xfId="20" applyFont="1" applyBorder="1">
      <alignment vertical="center"/>
      <protection/>
    </xf>
    <xf numFmtId="0" fontId="8" fillId="0" borderId="5" xfId="20" applyFont="1" applyBorder="1" applyAlignment="1">
      <alignment vertical="center"/>
      <protection/>
    </xf>
    <xf numFmtId="0" fontId="4" fillId="0" borderId="3" xfId="20" applyFont="1" applyBorder="1" applyAlignment="1">
      <alignment horizontal="distributed" vertical="center" shrinkToFit="1"/>
      <protection/>
    </xf>
    <xf numFmtId="0" fontId="4" fillId="0" borderId="6" xfId="20" applyFont="1" applyBorder="1" applyAlignment="1">
      <alignment horizontal="center" vertical="center" shrinkToFit="1"/>
      <protection/>
    </xf>
    <xf numFmtId="181" fontId="6" fillId="0" borderId="1" xfId="20" applyNumberFormat="1" applyFont="1" applyFill="1" applyBorder="1" applyAlignment="1">
      <alignment vertical="center"/>
      <protection/>
    </xf>
    <xf numFmtId="0" fontId="4" fillId="0" borderId="7" xfId="20" applyFont="1" applyBorder="1" applyAlignment="1">
      <alignment horizontal="distributed" vertical="center" shrinkToFit="1"/>
      <protection/>
    </xf>
    <xf numFmtId="0" fontId="5" fillId="0" borderId="8" xfId="20" applyFont="1" applyBorder="1" applyAlignment="1">
      <alignment vertical="center"/>
      <protection/>
    </xf>
    <xf numFmtId="0" fontId="8" fillId="0" borderId="0" xfId="20" applyFont="1" applyBorder="1">
      <alignment vertical="center"/>
      <protection/>
    </xf>
    <xf numFmtId="0" fontId="8" fillId="0" borderId="0" xfId="20" applyFont="1" applyBorder="1" applyAlignment="1">
      <alignment vertical="center"/>
      <protection/>
    </xf>
    <xf numFmtId="0" fontId="4" fillId="0" borderId="0" xfId="20" applyFont="1" applyBorder="1" applyAlignment="1">
      <alignment horizontal="center" vertical="center" shrinkToFit="1"/>
      <protection/>
    </xf>
    <xf numFmtId="176" fontId="6" fillId="0" borderId="0" xfId="20" applyNumberFormat="1" applyFont="1" applyBorder="1" applyAlignment="1">
      <alignment vertical="center"/>
      <protection/>
    </xf>
    <xf numFmtId="181" fontId="6" fillId="0" borderId="0" xfId="20" applyNumberFormat="1" applyFont="1" applyBorder="1" applyAlignment="1">
      <alignment vertical="center"/>
      <protection/>
    </xf>
    <xf numFmtId="180" fontId="6" fillId="0" borderId="0" xfId="20" applyNumberFormat="1" applyFont="1" applyBorder="1" applyAlignment="1">
      <alignment vertical="center"/>
      <protection/>
    </xf>
    <xf numFmtId="0" fontId="7" fillId="0" borderId="0" xfId="20" applyFont="1" applyBorder="1" applyAlignment="1">
      <alignment vertical="center" wrapText="1"/>
      <protection/>
    </xf>
    <xf numFmtId="0" fontId="0" fillId="0" borderId="0" xfId="20" applyFill="1">
      <alignment vertical="center"/>
      <protection/>
    </xf>
    <xf numFmtId="0" fontId="6" fillId="0" borderId="9" xfId="20" applyFont="1" applyBorder="1" applyAlignment="1">
      <alignment horizontal="center" vertical="center" shrinkToFit="1"/>
      <protection/>
    </xf>
    <xf numFmtId="0" fontId="4" fillId="0" borderId="1" xfId="0" applyFont="1" applyBorder="1" applyAlignment="1">
      <alignment horizontal="distributed" vertical="center"/>
    </xf>
    <xf numFmtId="176" fontId="6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distributed" vertical="center" shrinkToFit="1"/>
    </xf>
    <xf numFmtId="0" fontId="4" fillId="0" borderId="1" xfId="0" applyFont="1" applyFill="1" applyBorder="1" applyAlignment="1">
      <alignment horizontal="distributed" vertical="center" shrinkToFit="1"/>
    </xf>
    <xf numFmtId="0" fontId="4" fillId="0" borderId="1" xfId="20" applyFont="1" applyBorder="1" applyAlignment="1">
      <alignment horizontal="center" vertical="center"/>
      <protection/>
    </xf>
    <xf numFmtId="0" fontId="4" fillId="0" borderId="2" xfId="20" applyFont="1" applyBorder="1" applyAlignment="1">
      <alignment horizontal="center" vertical="center"/>
      <protection/>
    </xf>
    <xf numFmtId="0" fontId="0" fillId="0" borderId="9" xfId="20" applyBorder="1" applyAlignment="1">
      <alignment horizontal="center" vertical="center"/>
      <protection/>
    </xf>
    <xf numFmtId="0" fontId="4" fillId="0" borderId="4" xfId="20" applyFont="1" applyBorder="1" applyAlignment="1">
      <alignment horizontal="center" vertical="center"/>
      <protection/>
    </xf>
    <xf numFmtId="0" fontId="0" fillId="0" borderId="3" xfId="20" applyBorder="1" applyAlignment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Book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移出貨物主要品種比較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3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62374941"/>
        <c:axId val="24503558"/>
      </c:barChart>
      <c:catAx>
        <c:axId val="623749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00" b="0" i="0" u="none" baseline="0"/>
            </a:pPr>
          </a:p>
        </c:txPr>
        <c:crossAx val="24503558"/>
        <c:crosses val="autoZero"/>
        <c:auto val="1"/>
        <c:lblOffset val="100"/>
        <c:noMultiLvlLbl val="0"/>
      </c:catAx>
      <c:valAx>
        <c:axId val="24503558"/>
        <c:scaling>
          <c:orientation val="minMax"/>
          <c:max val="20000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237494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移出貨物構成比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1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smCheck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移入貨物主要品種比較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3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9205431"/>
        <c:axId val="38631152"/>
      </c:barChart>
      <c:catAx>
        <c:axId val="192054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00" b="0" i="0" u="none" baseline="0"/>
            </a:pPr>
          </a:p>
        </c:txPr>
        <c:crossAx val="38631152"/>
        <c:crosses val="autoZero"/>
        <c:auto val="1"/>
        <c:lblOffset val="100"/>
        <c:noMultiLvlLbl val="0"/>
      </c:catAx>
      <c:valAx>
        <c:axId val="38631152"/>
        <c:scaling>
          <c:orientation val="minMax"/>
          <c:max val="20000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92054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移入貨物構成比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1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smCheck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23</xdr:row>
      <xdr:rowOff>0</xdr:rowOff>
    </xdr:from>
    <xdr:to>
      <xdr:col>6</xdr:col>
      <xdr:colOff>371475</xdr:colOff>
      <xdr:row>23</xdr:row>
      <xdr:rowOff>0</xdr:rowOff>
    </xdr:to>
    <xdr:graphicFrame>
      <xdr:nvGraphicFramePr>
        <xdr:cNvPr id="1" name="Chart 2"/>
        <xdr:cNvGraphicFramePr/>
      </xdr:nvGraphicFramePr>
      <xdr:xfrm>
        <a:off x="552450" y="5324475"/>
        <a:ext cx="38385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400050</xdr:colOff>
      <xdr:row>23</xdr:row>
      <xdr:rowOff>0</xdr:rowOff>
    </xdr:from>
    <xdr:to>
      <xdr:col>9</xdr:col>
      <xdr:colOff>28575</xdr:colOff>
      <xdr:row>23</xdr:row>
      <xdr:rowOff>0</xdr:rowOff>
    </xdr:to>
    <xdr:graphicFrame>
      <xdr:nvGraphicFramePr>
        <xdr:cNvPr id="2" name="Chart 3"/>
        <xdr:cNvGraphicFramePr/>
      </xdr:nvGraphicFramePr>
      <xdr:xfrm>
        <a:off x="4419600" y="5324475"/>
        <a:ext cx="22098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23</xdr:row>
      <xdr:rowOff>0</xdr:rowOff>
    </xdr:from>
    <xdr:to>
      <xdr:col>12</xdr:col>
      <xdr:colOff>0</xdr:colOff>
      <xdr:row>23</xdr:row>
      <xdr:rowOff>0</xdr:rowOff>
    </xdr:to>
    <xdr:graphicFrame>
      <xdr:nvGraphicFramePr>
        <xdr:cNvPr id="3" name="Chart 4"/>
        <xdr:cNvGraphicFramePr/>
      </xdr:nvGraphicFramePr>
      <xdr:xfrm>
        <a:off x="7791450" y="5324475"/>
        <a:ext cx="5524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409575</xdr:colOff>
      <xdr:row>40</xdr:row>
      <xdr:rowOff>0</xdr:rowOff>
    </xdr:from>
    <xdr:to>
      <xdr:col>7</xdr:col>
      <xdr:colOff>47625</xdr:colOff>
      <xdr:row>40</xdr:row>
      <xdr:rowOff>0</xdr:rowOff>
    </xdr:to>
    <xdr:graphicFrame>
      <xdr:nvGraphicFramePr>
        <xdr:cNvPr id="4" name="Chart 5"/>
        <xdr:cNvGraphicFramePr/>
      </xdr:nvGraphicFramePr>
      <xdr:xfrm>
        <a:off x="2886075" y="8886825"/>
        <a:ext cx="21431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</xdr:col>
      <xdr:colOff>19050</xdr:colOff>
      <xdr:row>1</xdr:row>
      <xdr:rowOff>19050</xdr:rowOff>
    </xdr:from>
    <xdr:to>
      <xdr:col>9</xdr:col>
      <xdr:colOff>800100</xdr:colOff>
      <xdr:row>7</xdr:row>
      <xdr:rowOff>9525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19075" y="333375"/>
          <a:ext cx="7181850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入港船舶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K5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2" customWidth="1"/>
    <col min="2" max="3" width="4.625" style="2" customWidth="1"/>
    <col min="4" max="4" width="20.625" style="2" customWidth="1"/>
    <col min="5" max="5" width="12.625" style="2" customWidth="1"/>
    <col min="6" max="6" width="7.625" style="2" customWidth="1"/>
    <col min="7" max="7" width="12.625" style="2" customWidth="1"/>
    <col min="8" max="8" width="9.625" style="2" customWidth="1"/>
    <col min="9" max="9" width="11.625" style="2" customWidth="1"/>
    <col min="10" max="10" width="15.625" style="2" customWidth="1"/>
    <col min="11" max="12" width="3.625" style="2" customWidth="1"/>
    <col min="13" max="13" width="14.625" style="2" customWidth="1"/>
    <col min="14" max="14" width="12.625" style="2" customWidth="1"/>
    <col min="15" max="15" width="7.625" style="2" customWidth="1"/>
    <col min="16" max="16" width="12.625" style="2" customWidth="1"/>
    <col min="17" max="17" width="9.625" style="2" customWidth="1"/>
    <col min="18" max="18" width="11.625" style="2" customWidth="1"/>
    <col min="19" max="19" width="24.625" style="2" customWidth="1"/>
    <col min="20" max="16384" width="9.00390625" style="2" customWidth="1"/>
  </cols>
  <sheetData>
    <row r="1" ht="24.75" customHeight="1">
      <c r="B1" s="1" t="s">
        <v>2</v>
      </c>
    </row>
    <row r="2" ht="21.75" customHeight="1">
      <c r="K2" s="3"/>
    </row>
    <row r="3" ht="21.75" customHeight="1"/>
    <row r="4" ht="21.75" customHeight="1"/>
    <row r="5" ht="21.75" customHeight="1"/>
    <row r="6" ht="21.75" customHeight="1"/>
    <row r="7" ht="21.75" customHeight="1"/>
    <row r="8" spans="2:10" ht="16.5" customHeight="1">
      <c r="B8" s="4" t="s">
        <v>3</v>
      </c>
      <c r="C8" s="5"/>
      <c r="D8" s="5"/>
      <c r="E8" s="4"/>
      <c r="F8" s="4"/>
      <c r="G8" s="4"/>
      <c r="H8" s="4"/>
      <c r="I8" s="6"/>
      <c r="J8" s="7" t="s">
        <v>4</v>
      </c>
    </row>
    <row r="9" spans="2:10" ht="16.5" customHeight="1">
      <c r="B9" s="42" t="s">
        <v>5</v>
      </c>
      <c r="C9" s="42"/>
      <c r="D9" s="43" t="s">
        <v>6</v>
      </c>
      <c r="E9" s="45" t="s">
        <v>44</v>
      </c>
      <c r="F9" s="46"/>
      <c r="G9" s="8" t="s">
        <v>45</v>
      </c>
      <c r="H9" s="10" t="s">
        <v>7</v>
      </c>
      <c r="I9" s="9" t="s">
        <v>8</v>
      </c>
      <c r="J9" s="43" t="s">
        <v>9</v>
      </c>
    </row>
    <row r="10" spans="2:10" ht="16.5" customHeight="1">
      <c r="B10" s="11" t="s">
        <v>42</v>
      </c>
      <c r="C10" s="11" t="s">
        <v>43</v>
      </c>
      <c r="D10" s="44"/>
      <c r="E10" s="12" t="s">
        <v>10</v>
      </c>
      <c r="F10" s="11" t="s">
        <v>11</v>
      </c>
      <c r="G10" s="12" t="s">
        <v>10</v>
      </c>
      <c r="H10" s="13" t="s">
        <v>46</v>
      </c>
      <c r="I10" s="13" t="s">
        <v>47</v>
      </c>
      <c r="J10" s="44"/>
    </row>
    <row r="11" spans="2:10" ht="16.5" customHeight="1">
      <c r="B11" s="14">
        <v>1</v>
      </c>
      <c r="C11" s="14">
        <v>1</v>
      </c>
      <c r="D11" s="15" t="s">
        <v>12</v>
      </c>
      <c r="E11" s="16">
        <v>29074</v>
      </c>
      <c r="F11" s="17">
        <f>E11/E$22*100</f>
        <v>43.8839582201292</v>
      </c>
      <c r="G11" s="16">
        <v>26608</v>
      </c>
      <c r="H11" s="18">
        <f>(E11/G11-1)*100</f>
        <v>9.26788935658449</v>
      </c>
      <c r="I11" s="16">
        <f>E11-G11</f>
        <v>2466</v>
      </c>
      <c r="J11" s="19"/>
    </row>
    <row r="12" spans="2:10" ht="16.5" customHeight="1">
      <c r="B12" s="14">
        <v>2</v>
      </c>
      <c r="C12" s="14">
        <v>2</v>
      </c>
      <c r="D12" s="20" t="s">
        <v>13</v>
      </c>
      <c r="E12" s="16">
        <v>20879</v>
      </c>
      <c r="F12" s="17">
        <f aca="true" t="shared" si="0" ref="F12:F21">E12/E$22*100</f>
        <v>31.514520316367804</v>
      </c>
      <c r="G12" s="16">
        <v>22154</v>
      </c>
      <c r="H12" s="18">
        <f aca="true" t="shared" si="1" ref="H12:H21">(E12/G12-1)*100</f>
        <v>-5.755168366886343</v>
      </c>
      <c r="I12" s="16">
        <f aca="true" t="shared" si="2" ref="I12:I22">E12-G12</f>
        <v>-1275</v>
      </c>
      <c r="J12" s="19"/>
    </row>
    <row r="13" spans="2:10" ht="16.5" customHeight="1">
      <c r="B13" s="14">
        <v>3</v>
      </c>
      <c r="C13" s="14">
        <v>3</v>
      </c>
      <c r="D13" s="20" t="s">
        <v>14</v>
      </c>
      <c r="E13" s="16">
        <v>8134</v>
      </c>
      <c r="F13" s="17">
        <f t="shared" si="0"/>
        <v>12.277365211616253</v>
      </c>
      <c r="G13" s="16">
        <v>8350</v>
      </c>
      <c r="H13" s="18">
        <f t="shared" si="1"/>
        <v>-2.586826347305393</v>
      </c>
      <c r="I13" s="16">
        <f t="shared" si="2"/>
        <v>-216</v>
      </c>
      <c r="J13" s="21"/>
    </row>
    <row r="14" spans="2:10" ht="16.5" customHeight="1">
      <c r="B14" s="14">
        <v>4</v>
      </c>
      <c r="C14" s="14">
        <v>5</v>
      </c>
      <c r="D14" s="20" t="s">
        <v>15</v>
      </c>
      <c r="E14" s="16">
        <v>3197</v>
      </c>
      <c r="F14" s="17">
        <f t="shared" si="0"/>
        <v>4.825514701442976</v>
      </c>
      <c r="G14" s="16">
        <v>2578</v>
      </c>
      <c r="H14" s="18">
        <f t="shared" si="1"/>
        <v>24.010861132660978</v>
      </c>
      <c r="I14" s="16">
        <f t="shared" si="2"/>
        <v>619</v>
      </c>
      <c r="J14" s="21"/>
    </row>
    <row r="15" spans="2:10" ht="16.5" customHeight="1">
      <c r="B15" s="14">
        <v>5</v>
      </c>
      <c r="C15" s="14">
        <v>4</v>
      </c>
      <c r="D15" s="15" t="s">
        <v>0</v>
      </c>
      <c r="E15" s="16">
        <v>2729</v>
      </c>
      <c r="F15" s="17">
        <f t="shared" si="0"/>
        <v>4.119120932198273</v>
      </c>
      <c r="G15" s="16">
        <v>3024</v>
      </c>
      <c r="H15" s="18">
        <f t="shared" si="1"/>
        <v>-9.755291005291</v>
      </c>
      <c r="I15" s="16">
        <f t="shared" si="2"/>
        <v>-295</v>
      </c>
      <c r="J15" s="21"/>
    </row>
    <row r="16" spans="2:10" ht="16.5" customHeight="1">
      <c r="B16" s="14">
        <v>6</v>
      </c>
      <c r="C16" s="14">
        <v>6</v>
      </c>
      <c r="D16" s="20" t="s">
        <v>16</v>
      </c>
      <c r="E16" s="16">
        <v>855</v>
      </c>
      <c r="F16" s="17">
        <f t="shared" si="0"/>
        <v>1.290527078427821</v>
      </c>
      <c r="G16" s="16">
        <v>1696</v>
      </c>
      <c r="H16" s="18">
        <f t="shared" si="1"/>
        <v>-49.5872641509434</v>
      </c>
      <c r="I16" s="16">
        <f t="shared" si="2"/>
        <v>-841</v>
      </c>
      <c r="J16" s="21"/>
    </row>
    <row r="17" spans="2:10" ht="16.5" customHeight="1">
      <c r="B17" s="14">
        <v>7</v>
      </c>
      <c r="C17" s="14">
        <v>7</v>
      </c>
      <c r="D17" s="20" t="s">
        <v>17</v>
      </c>
      <c r="E17" s="16">
        <v>323</v>
      </c>
      <c r="F17" s="17">
        <f t="shared" si="0"/>
        <v>0.4875324518505102</v>
      </c>
      <c r="G17" s="16">
        <v>341</v>
      </c>
      <c r="H17" s="18">
        <f t="shared" si="1"/>
        <v>-5.278592375366564</v>
      </c>
      <c r="I17" s="16">
        <f t="shared" si="2"/>
        <v>-18</v>
      </c>
      <c r="J17" s="21"/>
    </row>
    <row r="18" spans="2:10" ht="16.5" customHeight="1">
      <c r="B18" s="14">
        <v>8</v>
      </c>
      <c r="C18" s="14">
        <v>9</v>
      </c>
      <c r="D18" s="20" t="s">
        <v>1</v>
      </c>
      <c r="E18" s="16">
        <v>299</v>
      </c>
      <c r="F18" s="17">
        <f t="shared" si="0"/>
        <v>0.45130713035078185</v>
      </c>
      <c r="G18" s="16">
        <v>239</v>
      </c>
      <c r="H18" s="18">
        <f t="shared" si="1"/>
        <v>25.10460251046025</v>
      </c>
      <c r="I18" s="16">
        <f t="shared" si="2"/>
        <v>60</v>
      </c>
      <c r="J18" s="21"/>
    </row>
    <row r="19" spans="2:10" ht="16.5" customHeight="1">
      <c r="B19" s="14">
        <v>9</v>
      </c>
      <c r="C19" s="14">
        <v>11</v>
      </c>
      <c r="D19" s="20" t="s">
        <v>18</v>
      </c>
      <c r="E19" s="16">
        <v>297</v>
      </c>
      <c r="F19" s="17">
        <f t="shared" si="0"/>
        <v>0.4482883535591379</v>
      </c>
      <c r="G19" s="16">
        <v>155</v>
      </c>
      <c r="H19" s="18">
        <f t="shared" si="1"/>
        <v>91.61290322580643</v>
      </c>
      <c r="I19" s="16">
        <f t="shared" si="2"/>
        <v>142</v>
      </c>
      <c r="J19" s="21"/>
    </row>
    <row r="20" spans="2:10" ht="16.5" customHeight="1">
      <c r="B20" s="14">
        <v>10</v>
      </c>
      <c r="C20" s="14">
        <v>10</v>
      </c>
      <c r="D20" s="20" t="s">
        <v>19</v>
      </c>
      <c r="E20" s="16">
        <v>240</v>
      </c>
      <c r="F20" s="17">
        <f t="shared" si="0"/>
        <v>0.3622532149972831</v>
      </c>
      <c r="G20" s="16">
        <v>221</v>
      </c>
      <c r="H20" s="18">
        <f t="shared" si="1"/>
        <v>8.597285067873294</v>
      </c>
      <c r="I20" s="16">
        <f t="shared" si="2"/>
        <v>19</v>
      </c>
      <c r="J20" s="21"/>
    </row>
    <row r="21" spans="2:10" ht="16.5" customHeight="1">
      <c r="B21" s="22"/>
      <c r="C21" s="23" t="s">
        <v>20</v>
      </c>
      <c r="D21" s="24"/>
      <c r="E21" s="16">
        <f>E22-SUM(E11:E20)</f>
        <v>225</v>
      </c>
      <c r="F21" s="17">
        <f t="shared" si="0"/>
        <v>0.3396123890599529</v>
      </c>
      <c r="G21" s="16">
        <f>G22-SUM(G11:G20)</f>
        <v>251</v>
      </c>
      <c r="H21" s="18">
        <f t="shared" si="1"/>
        <v>-10.358565737051794</v>
      </c>
      <c r="I21" s="16">
        <f t="shared" si="2"/>
        <v>-26</v>
      </c>
      <c r="J21" s="21"/>
    </row>
    <row r="22" spans="2:10" ht="16.5" customHeight="1">
      <c r="B22" s="22"/>
      <c r="C22" s="23" t="s">
        <v>21</v>
      </c>
      <c r="D22" s="25"/>
      <c r="E22" s="16">
        <v>66252</v>
      </c>
      <c r="F22" s="26">
        <f>SUM(F11:F21)</f>
        <v>99.99999999999999</v>
      </c>
      <c r="G22" s="16">
        <v>65617</v>
      </c>
      <c r="H22" s="18">
        <f>(E22/G22-1)*100</f>
        <v>0.9677370193699852</v>
      </c>
      <c r="I22" s="16">
        <f t="shared" si="2"/>
        <v>635</v>
      </c>
      <c r="J22" s="21"/>
    </row>
    <row r="23" ht="16.5" customHeight="1">
      <c r="D23" s="27"/>
    </row>
    <row r="24" spans="2:10" ht="16.5" customHeight="1">
      <c r="B24" s="4" t="s">
        <v>22</v>
      </c>
      <c r="C24" s="5"/>
      <c r="D24" s="28"/>
      <c r="E24" s="4"/>
      <c r="F24" s="4"/>
      <c r="G24" s="4"/>
      <c r="H24" s="4"/>
      <c r="I24" s="6"/>
      <c r="J24" s="7" t="s">
        <v>23</v>
      </c>
    </row>
    <row r="25" spans="2:10" ht="16.5" customHeight="1">
      <c r="B25" s="42" t="s">
        <v>5</v>
      </c>
      <c r="C25" s="42"/>
      <c r="D25" s="43" t="s">
        <v>6</v>
      </c>
      <c r="E25" s="45" t="s">
        <v>44</v>
      </c>
      <c r="F25" s="46"/>
      <c r="G25" s="8" t="s">
        <v>45</v>
      </c>
      <c r="H25" s="10" t="s">
        <v>7</v>
      </c>
      <c r="I25" s="9" t="s">
        <v>8</v>
      </c>
      <c r="J25" s="43" t="s">
        <v>9</v>
      </c>
    </row>
    <row r="26" spans="2:10" ht="16.5" customHeight="1">
      <c r="B26" s="11" t="s">
        <v>42</v>
      </c>
      <c r="C26" s="11" t="s">
        <v>43</v>
      </c>
      <c r="D26" s="44"/>
      <c r="E26" s="12" t="s">
        <v>24</v>
      </c>
      <c r="F26" s="11" t="s">
        <v>11</v>
      </c>
      <c r="G26" s="8" t="s">
        <v>24</v>
      </c>
      <c r="H26" s="13" t="s">
        <v>46</v>
      </c>
      <c r="I26" s="13" t="s">
        <v>47</v>
      </c>
      <c r="J26" s="44"/>
    </row>
    <row r="27" spans="2:10" ht="16.5" customHeight="1">
      <c r="B27" s="14">
        <v>1</v>
      </c>
      <c r="C27" s="14">
        <v>1</v>
      </c>
      <c r="D27" s="20" t="s">
        <v>12</v>
      </c>
      <c r="E27" s="16">
        <v>52109187</v>
      </c>
      <c r="F27" s="17">
        <f>E27/E$38*100</f>
        <v>37.598238836671705</v>
      </c>
      <c r="G27" s="16">
        <v>51792659</v>
      </c>
      <c r="H27" s="18">
        <f>(E27/G27-1)*100</f>
        <v>0.6111445253274228</v>
      </c>
      <c r="I27" s="16">
        <f>E27-G27</f>
        <v>316528</v>
      </c>
      <c r="J27" s="19"/>
    </row>
    <row r="28" spans="2:10" ht="16.5" customHeight="1">
      <c r="B28" s="14">
        <v>2</v>
      </c>
      <c r="C28" s="14">
        <v>2</v>
      </c>
      <c r="D28" s="15" t="s">
        <v>13</v>
      </c>
      <c r="E28" s="16">
        <v>49648422</v>
      </c>
      <c r="F28" s="17">
        <f aca="true" t="shared" si="3" ref="F28:F37">E28/E$38*100</f>
        <v>35.82272792357835</v>
      </c>
      <c r="G28" s="16">
        <v>51472621</v>
      </c>
      <c r="H28" s="18">
        <f aca="true" t="shared" si="4" ref="H28:H38">(E28/G28-1)*100</f>
        <v>-3.544018090704959</v>
      </c>
      <c r="I28" s="16">
        <f aca="true" t="shared" si="5" ref="I28:I38">E28-G28</f>
        <v>-1824199</v>
      </c>
      <c r="J28" s="19"/>
    </row>
    <row r="29" spans="2:10" ht="16.5" customHeight="1">
      <c r="B29" s="14">
        <v>3</v>
      </c>
      <c r="C29" s="14">
        <v>3</v>
      </c>
      <c r="D29" s="20" t="s">
        <v>1</v>
      </c>
      <c r="E29" s="16">
        <v>17272207</v>
      </c>
      <c r="F29" s="17">
        <f t="shared" si="3"/>
        <v>12.46238142273133</v>
      </c>
      <c r="G29" s="16">
        <v>15533170</v>
      </c>
      <c r="H29" s="18">
        <f t="shared" si="4"/>
        <v>11.195634889723083</v>
      </c>
      <c r="I29" s="16">
        <f t="shared" si="5"/>
        <v>1739037</v>
      </c>
      <c r="J29" s="21"/>
    </row>
    <row r="30" spans="2:10" ht="16.5" customHeight="1">
      <c r="B30" s="14">
        <v>4</v>
      </c>
      <c r="C30" s="14">
        <v>5</v>
      </c>
      <c r="D30" s="20" t="s">
        <v>25</v>
      </c>
      <c r="E30" s="16">
        <v>6049952</v>
      </c>
      <c r="F30" s="17">
        <f t="shared" si="3"/>
        <v>4.365209924430402</v>
      </c>
      <c r="G30" s="16">
        <v>6866362</v>
      </c>
      <c r="H30" s="18">
        <f t="shared" si="4"/>
        <v>-11.889993565733937</v>
      </c>
      <c r="I30" s="16">
        <f t="shared" si="5"/>
        <v>-816410</v>
      </c>
      <c r="J30" s="15"/>
    </row>
    <row r="31" spans="2:10" ht="16.5" customHeight="1">
      <c r="B31" s="14">
        <v>5</v>
      </c>
      <c r="C31" s="14">
        <v>6</v>
      </c>
      <c r="D31" s="15" t="s">
        <v>14</v>
      </c>
      <c r="E31" s="16">
        <v>5857184</v>
      </c>
      <c r="F31" s="17">
        <f t="shared" si="3"/>
        <v>4.226122409899278</v>
      </c>
      <c r="G31" s="16">
        <v>5484749</v>
      </c>
      <c r="H31" s="18">
        <f t="shared" si="4"/>
        <v>6.7903745458543385</v>
      </c>
      <c r="I31" s="16">
        <f t="shared" si="5"/>
        <v>372435</v>
      </c>
      <c r="J31" s="21"/>
    </row>
    <row r="32" spans="2:10" ht="16.5" customHeight="1">
      <c r="B32" s="14">
        <v>6</v>
      </c>
      <c r="C32" s="14">
        <v>4</v>
      </c>
      <c r="D32" s="20" t="s">
        <v>26</v>
      </c>
      <c r="E32" s="16">
        <v>3937495</v>
      </c>
      <c r="F32" s="17">
        <f t="shared" si="3"/>
        <v>2.841012995044437</v>
      </c>
      <c r="G32" s="16">
        <v>7569996</v>
      </c>
      <c r="H32" s="18">
        <f t="shared" si="4"/>
        <v>-47.985507522064744</v>
      </c>
      <c r="I32" s="16">
        <f t="shared" si="5"/>
        <v>-3632501</v>
      </c>
      <c r="J32" s="21"/>
    </row>
    <row r="33" spans="2:10" ht="16.5" customHeight="1">
      <c r="B33" s="14">
        <v>7</v>
      </c>
      <c r="C33" s="14">
        <v>7</v>
      </c>
      <c r="D33" s="20" t="s">
        <v>27</v>
      </c>
      <c r="E33" s="16">
        <v>2168292</v>
      </c>
      <c r="F33" s="17">
        <f t="shared" si="3"/>
        <v>1.564483446722064</v>
      </c>
      <c r="G33" s="16">
        <v>3737254</v>
      </c>
      <c r="H33" s="18">
        <f t="shared" si="4"/>
        <v>-41.98167959683767</v>
      </c>
      <c r="I33" s="16">
        <f t="shared" si="5"/>
        <v>-1568962</v>
      </c>
      <c r="J33" s="20"/>
    </row>
    <row r="34" spans="2:10" ht="16.5" customHeight="1">
      <c r="B34" s="14">
        <v>8</v>
      </c>
      <c r="C34" s="14">
        <v>9</v>
      </c>
      <c r="D34" s="20" t="s">
        <v>28</v>
      </c>
      <c r="E34" s="16">
        <v>637706</v>
      </c>
      <c r="F34" s="17">
        <f t="shared" si="3"/>
        <v>0.4601227513984927</v>
      </c>
      <c r="G34" s="16">
        <v>354239</v>
      </c>
      <c r="H34" s="18">
        <f t="shared" si="4"/>
        <v>80.02139798271787</v>
      </c>
      <c r="I34" s="16">
        <f t="shared" si="5"/>
        <v>283467</v>
      </c>
      <c r="J34" s="21"/>
    </row>
    <row r="35" spans="2:10" ht="16.5" customHeight="1">
      <c r="B35" s="14">
        <v>9</v>
      </c>
      <c r="C35" s="14">
        <v>8</v>
      </c>
      <c r="D35" s="20" t="s">
        <v>29</v>
      </c>
      <c r="E35" s="16">
        <v>629842</v>
      </c>
      <c r="F35" s="17">
        <f t="shared" si="3"/>
        <v>0.4544486550014104</v>
      </c>
      <c r="G35" s="16">
        <v>565361</v>
      </c>
      <c r="H35" s="18">
        <f t="shared" si="4"/>
        <v>11.405279104855136</v>
      </c>
      <c r="I35" s="16">
        <f t="shared" si="5"/>
        <v>64481</v>
      </c>
      <c r="J35" s="21"/>
    </row>
    <row r="36" spans="2:10" ht="16.5" customHeight="1">
      <c r="B36" s="14">
        <v>10</v>
      </c>
      <c r="C36" s="14">
        <v>10</v>
      </c>
      <c r="D36" s="20" t="s">
        <v>18</v>
      </c>
      <c r="E36" s="16">
        <v>186828</v>
      </c>
      <c r="F36" s="17">
        <f t="shared" si="3"/>
        <v>0.1348016380562165</v>
      </c>
      <c r="G36" s="16">
        <v>86392</v>
      </c>
      <c r="H36" s="18">
        <f t="shared" si="4"/>
        <v>116.25613482729884</v>
      </c>
      <c r="I36" s="16">
        <f t="shared" si="5"/>
        <v>100436</v>
      </c>
      <c r="J36" s="21"/>
    </row>
    <row r="37" spans="2:10" ht="16.5" customHeight="1">
      <c r="B37" s="22"/>
      <c r="C37" s="23" t="s">
        <v>20</v>
      </c>
      <c r="D37" s="24"/>
      <c r="E37" s="16">
        <f>E38-SUM(E27:E36)</f>
        <v>97640</v>
      </c>
      <c r="F37" s="17">
        <f t="shared" si="3"/>
        <v>0.07044999646631649</v>
      </c>
      <c r="G37" s="16">
        <f>G38-SUM(G27:G36)</f>
        <v>47007</v>
      </c>
      <c r="H37" s="18">
        <f t="shared" si="4"/>
        <v>107.71374476141852</v>
      </c>
      <c r="I37" s="16">
        <f t="shared" si="5"/>
        <v>50633</v>
      </c>
      <c r="J37" s="21"/>
    </row>
    <row r="38" spans="2:10" ht="16.5" customHeight="1">
      <c r="B38" s="22"/>
      <c r="C38" s="23" t="s">
        <v>21</v>
      </c>
      <c r="D38" s="25"/>
      <c r="E38" s="16">
        <v>138594755</v>
      </c>
      <c r="F38" s="17">
        <f>SUM(F27:F37)</f>
        <v>100</v>
      </c>
      <c r="G38" s="16">
        <v>143509810</v>
      </c>
      <c r="H38" s="18">
        <f t="shared" si="4"/>
        <v>-3.424891301855948</v>
      </c>
      <c r="I38" s="16">
        <f t="shared" si="5"/>
        <v>-4915055</v>
      </c>
      <c r="J38" s="21"/>
    </row>
    <row r="39" spans="2:10" ht="16.5" customHeight="1">
      <c r="B39" s="29"/>
      <c r="C39" s="30"/>
      <c r="D39" s="31"/>
      <c r="E39" s="32"/>
      <c r="F39" s="33"/>
      <c r="G39" s="32"/>
      <c r="H39" s="34"/>
      <c r="I39" s="32"/>
      <c r="J39" s="35"/>
    </row>
    <row r="40" spans="1:10" ht="16.5" customHeight="1">
      <c r="A40" s="36"/>
      <c r="B40" s="4" t="s">
        <v>30</v>
      </c>
      <c r="C40" s="5"/>
      <c r="D40" s="5"/>
      <c r="E40" s="4"/>
      <c r="F40" s="4"/>
      <c r="G40" s="4"/>
      <c r="H40" s="4"/>
      <c r="I40" s="6"/>
      <c r="J40" s="7" t="s">
        <v>4</v>
      </c>
    </row>
    <row r="41" spans="2:10" ht="18.75" customHeight="1">
      <c r="B41" s="42" t="s">
        <v>5</v>
      </c>
      <c r="C41" s="42"/>
      <c r="D41" s="43" t="s">
        <v>31</v>
      </c>
      <c r="E41" s="45" t="s">
        <v>44</v>
      </c>
      <c r="F41" s="46"/>
      <c r="G41" s="8" t="s">
        <v>45</v>
      </c>
      <c r="H41" s="11" t="s">
        <v>7</v>
      </c>
      <c r="I41" s="8" t="s">
        <v>8</v>
      </c>
      <c r="J41" s="43" t="s">
        <v>9</v>
      </c>
    </row>
    <row r="42" spans="2:10" ht="16.5" customHeight="1">
      <c r="B42" s="11" t="s">
        <v>42</v>
      </c>
      <c r="C42" s="11" t="s">
        <v>43</v>
      </c>
      <c r="D42" s="44"/>
      <c r="E42" s="12" t="s">
        <v>10</v>
      </c>
      <c r="F42" s="11" t="s">
        <v>11</v>
      </c>
      <c r="G42" s="12" t="s">
        <v>10</v>
      </c>
      <c r="H42" s="37" t="s">
        <v>46</v>
      </c>
      <c r="I42" s="37" t="s">
        <v>47</v>
      </c>
      <c r="J42" s="44"/>
    </row>
    <row r="43" spans="2:10" ht="16.5" customHeight="1">
      <c r="B43" s="14">
        <v>1</v>
      </c>
      <c r="C43" s="14">
        <v>1</v>
      </c>
      <c r="D43" s="38" t="s">
        <v>32</v>
      </c>
      <c r="E43" s="39">
        <v>1836</v>
      </c>
      <c r="F43" s="17">
        <f aca="true" t="shared" si="6" ref="F43:F53">E43/E$54*100</f>
        <v>41.94653872515421</v>
      </c>
      <c r="G43" s="39">
        <v>1983</v>
      </c>
      <c r="H43" s="18">
        <f aca="true" t="shared" si="7" ref="H43:H54">(E43/G43-1)*100</f>
        <v>-7.413010590015123</v>
      </c>
      <c r="I43" s="16">
        <f aca="true" t="shared" si="8" ref="I43:I54">E43-G43</f>
        <v>-147</v>
      </c>
      <c r="J43" s="19"/>
    </row>
    <row r="44" spans="2:10" ht="16.5" customHeight="1">
      <c r="B44" s="14">
        <v>2</v>
      </c>
      <c r="C44" s="14">
        <v>2</v>
      </c>
      <c r="D44" s="38" t="s">
        <v>33</v>
      </c>
      <c r="E44" s="39">
        <v>620</v>
      </c>
      <c r="F44" s="17">
        <f t="shared" si="6"/>
        <v>14.164953164267763</v>
      </c>
      <c r="G44" s="39">
        <v>570</v>
      </c>
      <c r="H44" s="18">
        <f t="shared" si="7"/>
        <v>8.771929824561408</v>
      </c>
      <c r="I44" s="16">
        <f t="shared" si="8"/>
        <v>50</v>
      </c>
      <c r="J44" s="19"/>
    </row>
    <row r="45" spans="2:10" ht="16.5" customHeight="1">
      <c r="B45" s="14">
        <v>3</v>
      </c>
      <c r="C45" s="14">
        <v>3</v>
      </c>
      <c r="D45" s="38" t="s">
        <v>34</v>
      </c>
      <c r="E45" s="39">
        <v>265</v>
      </c>
      <c r="F45" s="17">
        <f t="shared" si="6"/>
        <v>6.054375142791867</v>
      </c>
      <c r="G45" s="39">
        <v>247</v>
      </c>
      <c r="H45" s="18">
        <f t="shared" si="7"/>
        <v>7.287449392712553</v>
      </c>
      <c r="I45" s="16">
        <f t="shared" si="8"/>
        <v>18</v>
      </c>
      <c r="J45" s="21"/>
    </row>
    <row r="46" spans="2:10" ht="16.5" customHeight="1">
      <c r="B46" s="14">
        <v>4</v>
      </c>
      <c r="C46" s="14">
        <v>5</v>
      </c>
      <c r="D46" s="40" t="s">
        <v>35</v>
      </c>
      <c r="E46" s="39">
        <v>214</v>
      </c>
      <c r="F46" s="17">
        <f t="shared" si="6"/>
        <v>4.8891935115375835</v>
      </c>
      <c r="G46" s="39">
        <v>192</v>
      </c>
      <c r="H46" s="18">
        <f t="shared" si="7"/>
        <v>11.458333333333325</v>
      </c>
      <c r="I46" s="16">
        <f t="shared" si="8"/>
        <v>22</v>
      </c>
      <c r="J46" s="21"/>
    </row>
    <row r="47" spans="2:10" ht="16.5" customHeight="1">
      <c r="B47" s="14">
        <v>5</v>
      </c>
      <c r="C47" s="14">
        <v>4</v>
      </c>
      <c r="D47" s="40" t="s">
        <v>36</v>
      </c>
      <c r="E47" s="39">
        <v>182</v>
      </c>
      <c r="F47" s="17">
        <f t="shared" si="6"/>
        <v>4.15809915467215</v>
      </c>
      <c r="G47" s="39">
        <v>234</v>
      </c>
      <c r="H47" s="18">
        <f t="shared" si="7"/>
        <v>-22.22222222222222</v>
      </c>
      <c r="I47" s="16">
        <f t="shared" si="8"/>
        <v>-52</v>
      </c>
      <c r="J47" s="21"/>
    </row>
    <row r="48" spans="2:10" ht="16.5" customHeight="1">
      <c r="B48" s="14">
        <v>6</v>
      </c>
      <c r="C48" s="14">
        <v>8</v>
      </c>
      <c r="D48" s="38" t="s">
        <v>37</v>
      </c>
      <c r="E48" s="39">
        <v>153</v>
      </c>
      <c r="F48" s="17">
        <f t="shared" si="6"/>
        <v>3.495544893762851</v>
      </c>
      <c r="G48" s="39">
        <v>129</v>
      </c>
      <c r="H48" s="18">
        <f t="shared" si="7"/>
        <v>18.60465116279071</v>
      </c>
      <c r="I48" s="16">
        <f t="shared" si="8"/>
        <v>24</v>
      </c>
      <c r="J48" s="21"/>
    </row>
    <row r="49" spans="2:10" ht="16.5" customHeight="1">
      <c r="B49" s="14">
        <v>7</v>
      </c>
      <c r="C49" s="14">
        <v>6</v>
      </c>
      <c r="D49" s="41" t="s">
        <v>38</v>
      </c>
      <c r="E49" s="39">
        <v>129</v>
      </c>
      <c r="F49" s="17">
        <f t="shared" si="6"/>
        <v>2.9472241261137766</v>
      </c>
      <c r="G49" s="39">
        <v>150</v>
      </c>
      <c r="H49" s="18">
        <f t="shared" si="7"/>
        <v>-14.000000000000002</v>
      </c>
      <c r="I49" s="16">
        <f t="shared" si="8"/>
        <v>-21</v>
      </c>
      <c r="J49" s="21"/>
    </row>
    <row r="50" spans="2:10" ht="16.5" customHeight="1">
      <c r="B50" s="14">
        <v>8</v>
      </c>
      <c r="C50" s="14">
        <v>10</v>
      </c>
      <c r="D50" s="40" t="s">
        <v>39</v>
      </c>
      <c r="E50" s="39">
        <v>113</v>
      </c>
      <c r="F50" s="17">
        <f t="shared" si="6"/>
        <v>2.58167694768106</v>
      </c>
      <c r="G50" s="39">
        <v>114</v>
      </c>
      <c r="H50" s="18">
        <f t="shared" si="7"/>
        <v>-0.8771929824561431</v>
      </c>
      <c r="I50" s="16">
        <f t="shared" si="8"/>
        <v>-1</v>
      </c>
      <c r="J50" s="21"/>
    </row>
    <row r="51" spans="2:10" ht="16.5" customHeight="1">
      <c r="B51" s="14">
        <v>9</v>
      </c>
      <c r="C51" s="14">
        <v>9</v>
      </c>
      <c r="D51" s="38" t="s">
        <v>40</v>
      </c>
      <c r="E51" s="39">
        <v>108</v>
      </c>
      <c r="F51" s="17">
        <f t="shared" si="6"/>
        <v>2.467443454420836</v>
      </c>
      <c r="G51" s="39">
        <v>116</v>
      </c>
      <c r="H51" s="18">
        <f t="shared" si="7"/>
        <v>-6.896551724137934</v>
      </c>
      <c r="I51" s="16">
        <f t="shared" si="8"/>
        <v>-8</v>
      </c>
      <c r="J51" s="21"/>
    </row>
    <row r="52" spans="2:10" ht="16.5" customHeight="1">
      <c r="B52" s="14">
        <v>10</v>
      </c>
      <c r="C52" s="14">
        <v>7</v>
      </c>
      <c r="D52" s="40" t="s">
        <v>41</v>
      </c>
      <c r="E52" s="39">
        <v>105</v>
      </c>
      <c r="F52" s="17">
        <f t="shared" si="6"/>
        <v>2.3989033584647017</v>
      </c>
      <c r="G52" s="39">
        <v>147</v>
      </c>
      <c r="H52" s="18">
        <f t="shared" si="7"/>
        <v>-28.57142857142857</v>
      </c>
      <c r="I52" s="16">
        <f t="shared" si="8"/>
        <v>-42</v>
      </c>
      <c r="J52" s="21"/>
    </row>
    <row r="53" spans="2:10" ht="16.5" customHeight="1">
      <c r="B53" s="22"/>
      <c r="C53" s="23" t="s">
        <v>20</v>
      </c>
      <c r="D53" s="24"/>
      <c r="E53" s="16">
        <f>E54-SUM(E43:E52)</f>
        <v>652</v>
      </c>
      <c r="F53" s="17">
        <f t="shared" si="6"/>
        <v>14.896047521133196</v>
      </c>
      <c r="G53" s="16">
        <f>G54-SUM(G43:G52)</f>
        <v>665</v>
      </c>
      <c r="H53" s="18">
        <f t="shared" si="7"/>
        <v>-1.9548872180451093</v>
      </c>
      <c r="I53" s="16">
        <f t="shared" si="8"/>
        <v>-13</v>
      </c>
      <c r="J53" s="21"/>
    </row>
    <row r="54" spans="2:10" ht="16.5" customHeight="1">
      <c r="B54" s="22"/>
      <c r="C54" s="23" t="s">
        <v>21</v>
      </c>
      <c r="D54" s="25"/>
      <c r="E54" s="16">
        <v>4377</v>
      </c>
      <c r="F54" s="17">
        <f>SUM(F43:F53)</f>
        <v>100</v>
      </c>
      <c r="G54" s="16">
        <v>4547</v>
      </c>
      <c r="H54" s="18">
        <f t="shared" si="7"/>
        <v>-3.738728832197058</v>
      </c>
      <c r="I54" s="16">
        <f t="shared" si="8"/>
        <v>-170</v>
      </c>
      <c r="J54" s="21"/>
    </row>
  </sheetData>
  <mergeCells count="12">
    <mergeCell ref="B9:C9"/>
    <mergeCell ref="D9:D10"/>
    <mergeCell ref="E9:F9"/>
    <mergeCell ref="J9:J10"/>
    <mergeCell ref="B25:C25"/>
    <mergeCell ref="D25:D26"/>
    <mergeCell ref="E25:F25"/>
    <mergeCell ref="J25:J26"/>
    <mergeCell ref="B41:C41"/>
    <mergeCell ref="D41:D42"/>
    <mergeCell ref="E41:F41"/>
    <mergeCell ref="J41:J42"/>
  </mergeCells>
  <printOptions horizontalCentered="1" verticalCentered="1"/>
  <pageMargins left="0.984251968503937" right="0.7874015748031497" top="0.984251968503937" bottom="0.984251968503937" header="0.5118110236220472" footer="0.5118110236220472"/>
  <pageSetup firstPageNumber="3" useFirstPageNumber="1" horizontalDpi="300" verticalDpi="300" orientation="portrait" paperSize="9" scale="79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2008-12-03T01:49:19Z</cp:lastPrinted>
  <dcterms:created xsi:type="dcterms:W3CDTF">2008-12-03T00:53:30Z</dcterms:created>
  <dcterms:modified xsi:type="dcterms:W3CDTF">2008-12-03T01:50:36Z</dcterms:modified>
  <cp:category/>
  <cp:version/>
  <cp:contentType/>
  <cp:contentStatus/>
</cp:coreProperties>
</file>