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00" windowWidth="11955" windowHeight="3135" activeTab="0"/>
  </bookViews>
  <sheets>
    <sheet name="15輸出入２" sheetId="1" r:id="rId1"/>
  </sheets>
  <externalReferences>
    <externalReference r:id="rId4"/>
  </externalReferences>
  <definedNames>
    <definedName name="_xlnm.Print_Area" localSheetId="0">'15輸出入２'!$A$1:$J$46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<sst xmlns="http://schemas.openxmlformats.org/spreadsheetml/2006/main" count="70" uniqueCount="47">
  <si>
    <t>輸出：鋼材が全体の７０％を占める</t>
  </si>
  <si>
    <t>■輸出貨物主要品種別表</t>
  </si>
  <si>
    <t>　　　　（単位：トン）</t>
  </si>
  <si>
    <t>順位</t>
  </si>
  <si>
    <t>品　　　種</t>
  </si>
  <si>
    <t>増減率％</t>
  </si>
  <si>
    <t>増減数</t>
  </si>
  <si>
    <t>相手先（上位３つ）</t>
  </si>
  <si>
    <t>数　　量</t>
  </si>
  <si>
    <t>構成比％</t>
  </si>
  <si>
    <t>鋼材</t>
  </si>
  <si>
    <t>中国、韓国、メキシコ</t>
  </si>
  <si>
    <t>セメント</t>
  </si>
  <si>
    <t>シンガポール、韓国、台湾</t>
  </si>
  <si>
    <t>-</t>
  </si>
  <si>
    <t>非金属鉱物</t>
  </si>
  <si>
    <t>-</t>
  </si>
  <si>
    <t>マレーシア、オーストラリア、アラブ首長国</t>
  </si>
  <si>
    <t>鉄鋼</t>
  </si>
  <si>
    <t>韓国、ベトナム、中国</t>
  </si>
  <si>
    <t>金属くず</t>
  </si>
  <si>
    <t>中国、ロシア、ベトナム</t>
  </si>
  <si>
    <t>そ　　の　　他</t>
  </si>
  <si>
    <t>合　　　　　計</t>
  </si>
  <si>
    <t>輸入：LNG(液化天然ガス) ４４％、鉄鉱石 ３６％を占める</t>
  </si>
  <si>
    <t>■輸入貨物主要品種別表</t>
  </si>
  <si>
    <t>LNG（液化天然ガス）</t>
  </si>
  <si>
    <t>アラブ首長国、マレーシア、オーストラリア</t>
  </si>
  <si>
    <t>鉄鉱石</t>
  </si>
  <si>
    <t>ブラジル、オーストラリア、南アフリカ共和国</t>
  </si>
  <si>
    <t>石炭</t>
  </si>
  <si>
    <t>オーストラリア、カナダ、ロシア</t>
  </si>
  <si>
    <t>石炭製品</t>
  </si>
  <si>
    <t>中国</t>
  </si>
  <si>
    <t>原木</t>
  </si>
  <si>
    <t>ロシア、マレーシア、カナダ</t>
  </si>
  <si>
    <t>非金属鉱物</t>
  </si>
  <si>
    <t>中国、タイ、韓国</t>
  </si>
  <si>
    <t>窯業品</t>
  </si>
  <si>
    <t>木製品</t>
  </si>
  <si>
    <t>マレーシア、インドネシア</t>
  </si>
  <si>
    <t>平成１9年</t>
  </si>
  <si>
    <t>平成１8年</t>
  </si>
  <si>
    <t>19年</t>
  </si>
  <si>
    <t>18年</t>
  </si>
  <si>
    <t>（19/18年）</t>
  </si>
  <si>
    <t>（19－18年）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</si>
</sst>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&quot;\&quot;#,##0;\-&quot;\&quot;#,##0"/>
    <numFmt numFmtId="184" formatCode="&quot;\&quot;#,##0;[Red]\-&quot;\&quot;#,##0"/>
    <numFmt numFmtId="185" formatCode="#,##0.00_ "/>
    <numFmt numFmtId="186" formatCode="#,##0_ ;[Red]\-#,##0\ "/>
    <numFmt numFmtId="187" formatCode="0_);[Red]\(0\)"/>
  </numFmts>
  <fonts count="1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i/>
      <u val="single"/>
      <sz val="20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3"/>
      <name val="ＭＳ Ｐゴシック"/>
      <family val="3"/>
    </font>
    <font>
      <sz val="12"/>
      <name val="ＭＳ Ｐ明朝"/>
      <family val="1"/>
    </font>
    <font>
      <sz val="13"/>
      <name val="ＭＳ 明朝"/>
      <family val="1"/>
    </font>
    <font>
      <sz val="4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1" xfId="0" applyFont="1" applyBorder="1" applyAlignment="1" quotePrefix="1">
      <alignment horizontal="center" vertical="center"/>
    </xf>
    <xf numFmtId="0" fontId="6" fillId="0" borderId="1" xfId="0" applyFont="1" applyFill="1" applyBorder="1" applyAlignment="1">
      <alignment horizontal="distributed" vertical="center" shrinkToFit="1"/>
    </xf>
    <xf numFmtId="176" fontId="8" fillId="0" borderId="1" xfId="0" applyNumberFormat="1" applyFont="1" applyFill="1" applyBorder="1" applyAlignment="1">
      <alignment vertical="center"/>
    </xf>
    <xf numFmtId="181" fontId="8" fillId="0" borderId="1" xfId="0" applyNumberFormat="1" applyFont="1" applyFill="1" applyBorder="1" applyAlignment="1">
      <alignment vertical="center"/>
    </xf>
    <xf numFmtId="180" fontId="8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shrinkToFit="1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distributed" vertical="center" shrinkToFit="1"/>
    </xf>
    <xf numFmtId="176" fontId="8" fillId="0" borderId="0" xfId="0" applyNumberFormat="1" applyFont="1" applyBorder="1" applyAlignment="1">
      <alignment vertical="center"/>
    </xf>
    <xf numFmtId="180" fontId="8" fillId="0" borderId="1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8" fillId="0" borderId="3" xfId="0" applyFont="1" applyFill="1" applyBorder="1" applyAlignment="1" quotePrefix="1">
      <alignment vertical="center"/>
    </xf>
    <xf numFmtId="0" fontId="9" fillId="0" borderId="5" xfId="0" applyFont="1" applyBorder="1" applyAlignment="1">
      <alignment/>
    </xf>
    <xf numFmtId="0" fontId="6" fillId="0" borderId="7" xfId="0" applyFont="1" applyFill="1" applyBorder="1" applyAlignment="1">
      <alignment horizontal="center" vertical="center" shrinkToFit="1"/>
    </xf>
    <xf numFmtId="0" fontId="6" fillId="0" borderId="8" xfId="0" applyFont="1" applyBorder="1" applyAlignment="1">
      <alignment horizontal="distributed" vertical="center" shrinkToFit="1"/>
    </xf>
    <xf numFmtId="176" fontId="8" fillId="0" borderId="8" xfId="0" applyNumberFormat="1" applyFont="1" applyBorder="1" applyAlignment="1">
      <alignment vertical="center"/>
    </xf>
    <xf numFmtId="181" fontId="8" fillId="0" borderId="8" xfId="0" applyNumberFormat="1" applyFont="1" applyBorder="1" applyAlignment="1">
      <alignment vertical="center"/>
    </xf>
    <xf numFmtId="180" fontId="8" fillId="0" borderId="8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vertical="center" shrinkToFit="1"/>
    </xf>
    <xf numFmtId="0" fontId="6" fillId="0" borderId="1" xfId="0" applyFont="1" applyFill="1" applyBorder="1" applyAlignment="1">
      <alignment vertical="center" shrinkToFit="1"/>
    </xf>
    <xf numFmtId="0" fontId="8" fillId="0" borderId="0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'15輸出入２'!#REF!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'15輸出入２'!#REF!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'15輸出入２'!#REF!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'15輸出入２'!#REF!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'15輸出入２'!#REF!</c:f>
              <c:numCache>
                <c:ptCount val="1"/>
                <c:pt idx="0">
                  <c:v>1</c:v>
                </c:pt>
              </c:numCache>
            </c:numRef>
          </c:val>
        </c:ser>
        <c:axId val="41628490"/>
        <c:axId val="39112091"/>
      </c:barChart>
      <c:catAx>
        <c:axId val="416284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39112091"/>
        <c:crosses val="autoZero"/>
        <c:auto val="1"/>
        <c:lblOffset val="100"/>
        <c:noMultiLvlLbl val="0"/>
      </c:catAx>
      <c:valAx>
        <c:axId val="39112091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6284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'15輸出入２'!#REF!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'15輸出入２'!#REF!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'15輸出入２'!#REF!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'15輸出入２'!#REF!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'15輸出入２'!#REF!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'15輸出入２'!#REF!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'15輸出入２'!#REF!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'15輸出入２'!#REF!</c:f>
              <c:numCache>
                <c:ptCount val="1"/>
                <c:pt idx="0">
                  <c:v>1</c:v>
                </c:pt>
              </c:numCache>
            </c:numRef>
          </c:val>
        </c:ser>
        <c:axId val="16464500"/>
        <c:axId val="13962773"/>
      </c:barChart>
      <c:catAx>
        <c:axId val="164645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13962773"/>
        <c:crosses val="autoZero"/>
        <c:auto val="1"/>
        <c:lblOffset val="100"/>
        <c:noMultiLvlLbl val="0"/>
      </c:catAx>
      <c:valAx>
        <c:axId val="13962773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4645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'15輸出入２'!#REF!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'15輸出入２'!#REF!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emf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24</xdr:row>
      <xdr:rowOff>0</xdr:rowOff>
    </xdr:from>
    <xdr:to>
      <xdr:col>6</xdr:col>
      <xdr:colOff>371475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476250" y="5734050"/>
        <a:ext cx="3295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400050</xdr:colOff>
      <xdr:row>24</xdr:row>
      <xdr:rowOff>0</xdr:rowOff>
    </xdr:from>
    <xdr:to>
      <xdr:col>9</xdr:col>
      <xdr:colOff>28575</xdr:colOff>
      <xdr:row>24</xdr:row>
      <xdr:rowOff>0</xdr:rowOff>
    </xdr:to>
    <xdr:graphicFrame>
      <xdr:nvGraphicFramePr>
        <xdr:cNvPr id="2" name="Chart 3"/>
        <xdr:cNvGraphicFramePr/>
      </xdr:nvGraphicFramePr>
      <xdr:xfrm>
        <a:off x="3800475" y="5734050"/>
        <a:ext cx="2238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24</xdr:row>
      <xdr:rowOff>0</xdr:rowOff>
    </xdr:from>
    <xdr:to>
      <xdr:col>15</xdr:col>
      <xdr:colOff>381000</xdr:colOff>
      <xdr:row>24</xdr:row>
      <xdr:rowOff>0</xdr:rowOff>
    </xdr:to>
    <xdr:graphicFrame>
      <xdr:nvGraphicFramePr>
        <xdr:cNvPr id="3" name="Chart 4"/>
        <xdr:cNvGraphicFramePr/>
      </xdr:nvGraphicFramePr>
      <xdr:xfrm>
        <a:off x="8315325" y="5734050"/>
        <a:ext cx="2476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409575</xdr:colOff>
      <xdr:row>24</xdr:row>
      <xdr:rowOff>0</xdr:rowOff>
    </xdr:from>
    <xdr:to>
      <xdr:col>18</xdr:col>
      <xdr:colOff>47625</xdr:colOff>
      <xdr:row>24</xdr:row>
      <xdr:rowOff>0</xdr:rowOff>
    </xdr:to>
    <xdr:graphicFrame>
      <xdr:nvGraphicFramePr>
        <xdr:cNvPr id="4" name="Chart 5"/>
        <xdr:cNvGraphicFramePr/>
      </xdr:nvGraphicFramePr>
      <xdr:xfrm>
        <a:off x="10820400" y="5734050"/>
        <a:ext cx="2143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0</xdr:colOff>
      <xdr:row>1</xdr:row>
      <xdr:rowOff>9525</xdr:rowOff>
    </xdr:from>
    <xdr:to>
      <xdr:col>9</xdr:col>
      <xdr:colOff>1552575</xdr:colOff>
      <xdr:row>9</xdr:row>
      <xdr:rowOff>76200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361950"/>
          <a:ext cx="73628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21</xdr:row>
      <xdr:rowOff>342900</xdr:rowOff>
    </xdr:from>
    <xdr:to>
      <xdr:col>9</xdr:col>
      <xdr:colOff>1657350</xdr:colOff>
      <xdr:row>30</xdr:row>
      <xdr:rowOff>95250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5324475"/>
          <a:ext cx="74866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19&#25968;&#23383;&#12391;&#12415;&#12427;&#21315;&#33865;&#28207;&#12539;&#26408;&#26356;&#27941;&#28207;\19.&#25968;&#23383;&#12391;&#12415;&#12427;&#26408;&#26356;&#27941;&#28207;(&#12514;&#12494;&#12463;&#1252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入港船舶２"/>
      <sheetName val="12船種別２"/>
      <sheetName val="13取扱貨物２"/>
      <sheetName val="14輸移出入２"/>
      <sheetName val="15輸出入２"/>
      <sheetName val="16国別２"/>
      <sheetName val="17移出入２"/>
      <sheetName val="元データ"/>
    </sheetNames>
    <sheetDataSet>
      <sheetData sheetId="7">
        <row r="33">
          <cell r="B33" t="str">
            <v>鋼材</v>
          </cell>
          <cell r="D33">
            <v>0.6956073656924127</v>
          </cell>
        </row>
        <row r="34">
          <cell r="B34" t="str">
            <v>セメント</v>
          </cell>
          <cell r="D34">
            <v>0.1859772408507931</v>
          </cell>
        </row>
        <row r="35">
          <cell r="B35" t="str">
            <v>非金属鉱物</v>
          </cell>
          <cell r="D35">
            <v>0.08109502711710923</v>
          </cell>
        </row>
        <row r="36">
          <cell r="B36" t="str">
            <v>その他</v>
          </cell>
          <cell r="D36">
            <v>0.037320366339684996</v>
          </cell>
        </row>
        <row r="41">
          <cell r="B41" t="str">
            <v>LNG（液化天然ガス）</v>
          </cell>
          <cell r="D41">
            <v>0.44406093632836535</v>
          </cell>
        </row>
        <row r="42">
          <cell r="B42" t="str">
            <v>鉄鉱石</v>
          </cell>
          <cell r="D42">
            <v>0.36107956536356134</v>
          </cell>
        </row>
        <row r="43">
          <cell r="B43" t="str">
            <v>石炭</v>
          </cell>
          <cell r="D43">
            <v>0.17609614556544942</v>
          </cell>
        </row>
        <row r="44">
          <cell r="B44" t="str">
            <v>その他</v>
          </cell>
          <cell r="D44">
            <v>0.018763352742623862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tabColor indexed="13"/>
  </sheetPr>
  <dimension ref="B1:T4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3.625" style="0" customWidth="1"/>
    <col min="4" max="4" width="14.625" style="0" customWidth="1"/>
    <col min="5" max="5" width="12.50390625" style="0" customWidth="1"/>
    <col min="6" max="6" width="7.625" style="0" customWidth="1"/>
    <col min="7" max="7" width="12.50390625" style="0" customWidth="1"/>
    <col min="8" max="8" width="9.625" style="0" customWidth="1"/>
    <col min="9" max="9" width="12.125" style="0" customWidth="1"/>
    <col min="10" max="10" width="24.625" style="0" customWidth="1"/>
    <col min="11" max="12" width="5.625" style="0" customWidth="1"/>
    <col min="13" max="13" width="3.625" style="0" customWidth="1"/>
    <col min="14" max="14" width="3.625" style="2" customWidth="1"/>
    <col min="15" max="15" width="14.625" style="2" customWidth="1"/>
    <col min="16" max="16" width="12.625" style="2" customWidth="1"/>
    <col min="17" max="17" width="7.625" style="0" customWidth="1"/>
    <col min="18" max="18" width="12.625" style="0" customWidth="1"/>
    <col min="19" max="19" width="9.625" style="0" customWidth="1"/>
    <col min="20" max="20" width="11.625" style="0" customWidth="1"/>
    <col min="21" max="21" width="24.625" style="0" customWidth="1"/>
  </cols>
  <sheetData>
    <row r="1" ht="27.75" customHeight="1">
      <c r="B1" s="1" t="s">
        <v>0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spans="14:20" ht="15.75" customHeight="1">
      <c r="N10" s="3"/>
      <c r="O10" s="3"/>
      <c r="P10" s="3"/>
      <c r="Q10" s="3"/>
      <c r="R10" s="3"/>
      <c r="S10" s="3"/>
      <c r="T10" s="4"/>
    </row>
    <row r="11" spans="2:10" ht="15.75" customHeight="1">
      <c r="B11" s="5" t="s">
        <v>1</v>
      </c>
      <c r="C11" s="6"/>
      <c r="D11" s="6"/>
      <c r="E11" s="5"/>
      <c r="F11" s="5"/>
      <c r="G11" s="5"/>
      <c r="H11" s="5"/>
      <c r="I11" s="7"/>
      <c r="J11" s="8" t="s">
        <v>2</v>
      </c>
    </row>
    <row r="12" spans="2:11" ht="15.75" customHeight="1">
      <c r="B12" s="46" t="s">
        <v>3</v>
      </c>
      <c r="C12" s="46"/>
      <c r="D12" s="47" t="s">
        <v>4</v>
      </c>
      <c r="E12" s="49" t="s">
        <v>41</v>
      </c>
      <c r="F12" s="50"/>
      <c r="G12" s="9" t="s">
        <v>42</v>
      </c>
      <c r="H12" s="11" t="s">
        <v>5</v>
      </c>
      <c r="I12" s="10" t="s">
        <v>6</v>
      </c>
      <c r="J12" s="47" t="s">
        <v>7</v>
      </c>
      <c r="K12" s="12"/>
    </row>
    <row r="13" spans="2:11" ht="15.75" customHeight="1">
      <c r="B13" s="13" t="s">
        <v>43</v>
      </c>
      <c r="C13" s="13" t="s">
        <v>44</v>
      </c>
      <c r="D13" s="48"/>
      <c r="E13" s="14" t="s">
        <v>8</v>
      </c>
      <c r="F13" s="13" t="s">
        <v>9</v>
      </c>
      <c r="G13" s="9" t="s">
        <v>8</v>
      </c>
      <c r="H13" s="15" t="s">
        <v>45</v>
      </c>
      <c r="I13" s="15" t="s">
        <v>46</v>
      </c>
      <c r="J13" s="48"/>
      <c r="K13" s="12"/>
    </row>
    <row r="14" spans="2:16" ht="21" customHeight="1">
      <c r="B14" s="16">
        <v>1</v>
      </c>
      <c r="C14" s="16">
        <v>1</v>
      </c>
      <c r="D14" s="17" t="s">
        <v>10</v>
      </c>
      <c r="E14" s="18">
        <v>2453483</v>
      </c>
      <c r="F14" s="19">
        <f aca="true" t="shared" si="0" ref="F14:F19">E14/E$20*100</f>
        <v>69.56073656924127</v>
      </c>
      <c r="G14" s="18">
        <v>2289901</v>
      </c>
      <c r="H14" s="20">
        <f aca="true" t="shared" si="1" ref="H14:H20">(E14/G14-1)*100</f>
        <v>7.143627606608316</v>
      </c>
      <c r="I14" s="18">
        <f aca="true" t="shared" si="2" ref="I14:I20">E14-G14</f>
        <v>163582</v>
      </c>
      <c r="J14" s="21" t="s">
        <v>11</v>
      </c>
      <c r="K14" s="22"/>
      <c r="N14" s="23"/>
      <c r="O14" s="24"/>
      <c r="P14" s="25"/>
    </row>
    <row r="15" spans="2:16" ht="21" customHeight="1">
      <c r="B15" s="16">
        <v>2</v>
      </c>
      <c r="C15" s="16">
        <v>2</v>
      </c>
      <c r="D15" s="17" t="s">
        <v>12</v>
      </c>
      <c r="E15" s="18">
        <v>655962</v>
      </c>
      <c r="F15" s="19">
        <f t="shared" si="0"/>
        <v>18.59772408507931</v>
      </c>
      <c r="G15" s="18">
        <v>494320</v>
      </c>
      <c r="H15" s="26">
        <f t="shared" si="1"/>
        <v>32.699870529211836</v>
      </c>
      <c r="I15" s="18">
        <f t="shared" si="2"/>
        <v>161642</v>
      </c>
      <c r="J15" s="21" t="s">
        <v>13</v>
      </c>
      <c r="K15" s="22"/>
      <c r="N15" s="23"/>
      <c r="O15" s="27"/>
      <c r="P15" s="25"/>
    </row>
    <row r="16" spans="2:11" ht="21" customHeight="1">
      <c r="B16" s="16">
        <v>3</v>
      </c>
      <c r="C16" s="28" t="s">
        <v>14</v>
      </c>
      <c r="D16" s="29" t="s">
        <v>15</v>
      </c>
      <c r="E16" s="18">
        <v>286031</v>
      </c>
      <c r="F16" s="19">
        <f t="shared" si="0"/>
        <v>8.109502711710922</v>
      </c>
      <c r="G16" s="18">
        <v>0</v>
      </c>
      <c r="H16" s="26" t="s">
        <v>16</v>
      </c>
      <c r="I16" s="18">
        <f>E16-G16</f>
        <v>286031</v>
      </c>
      <c r="J16" s="21" t="s">
        <v>17</v>
      </c>
      <c r="K16" s="22"/>
    </row>
    <row r="17" spans="2:11" ht="21" customHeight="1">
      <c r="B17" s="16">
        <v>4</v>
      </c>
      <c r="C17" s="16">
        <v>4</v>
      </c>
      <c r="D17" s="17" t="s">
        <v>18</v>
      </c>
      <c r="E17" s="18">
        <v>83650</v>
      </c>
      <c r="F17" s="19">
        <f t="shared" si="0"/>
        <v>2.3716307037860185</v>
      </c>
      <c r="G17" s="18">
        <v>20295</v>
      </c>
      <c r="H17" s="20">
        <f t="shared" si="1"/>
        <v>312.17048534121705</v>
      </c>
      <c r="I17" s="18">
        <f>E17-G17</f>
        <v>63355</v>
      </c>
      <c r="J17" s="30" t="s">
        <v>19</v>
      </c>
      <c r="K17" s="22"/>
    </row>
    <row r="18" spans="2:16" ht="21" customHeight="1">
      <c r="B18" s="16">
        <v>5</v>
      </c>
      <c r="C18" s="16">
        <v>3</v>
      </c>
      <c r="D18" s="29" t="s">
        <v>20</v>
      </c>
      <c r="E18" s="18">
        <v>22578</v>
      </c>
      <c r="F18" s="19">
        <f t="shared" si="0"/>
        <v>0.6401276512860816</v>
      </c>
      <c r="G18" s="18">
        <v>36612</v>
      </c>
      <c r="H18" s="20">
        <f t="shared" si="1"/>
        <v>-38.331694526384794</v>
      </c>
      <c r="I18" s="18">
        <f>E18-G18</f>
        <v>-14034</v>
      </c>
      <c r="J18" s="31" t="s">
        <v>21</v>
      </c>
      <c r="K18" s="22"/>
      <c r="N18" s="23"/>
      <c r="O18" s="24"/>
      <c r="P18" s="25"/>
    </row>
    <row r="19" spans="2:11" ht="21" customHeight="1">
      <c r="B19" s="32"/>
      <c r="C19" s="33" t="s">
        <v>22</v>
      </c>
      <c r="D19" s="34"/>
      <c r="E19" s="18">
        <f>E20-SUM(E14:E18)</f>
        <v>25405</v>
      </c>
      <c r="F19" s="19">
        <f t="shared" si="0"/>
        <v>0.7202782788963993</v>
      </c>
      <c r="G19" s="18">
        <f>G20-SUM(G14:G18)</f>
        <v>4961</v>
      </c>
      <c r="H19" s="20">
        <f t="shared" si="1"/>
        <v>412.09433581939123</v>
      </c>
      <c r="I19" s="18">
        <f t="shared" si="2"/>
        <v>20444</v>
      </c>
      <c r="J19" s="30"/>
      <c r="K19" s="22"/>
    </row>
    <row r="20" spans="2:11" ht="21" customHeight="1">
      <c r="B20" s="35"/>
      <c r="C20" s="33" t="s">
        <v>23</v>
      </c>
      <c r="D20" s="36"/>
      <c r="E20" s="18">
        <v>3527109</v>
      </c>
      <c r="F20" s="19">
        <f>SUM(F14:F19)</f>
        <v>100</v>
      </c>
      <c r="G20" s="18">
        <v>2846089</v>
      </c>
      <c r="H20" s="20">
        <f t="shared" si="1"/>
        <v>23.928274906371506</v>
      </c>
      <c r="I20" s="18">
        <f t="shared" si="2"/>
        <v>681020</v>
      </c>
      <c r="J20" s="30"/>
      <c r="K20" s="22"/>
    </row>
    <row r="21" spans="4:10" ht="28.5" customHeight="1">
      <c r="D21" s="37"/>
      <c r="E21" s="38"/>
      <c r="F21" s="39"/>
      <c r="G21" s="38"/>
      <c r="H21" s="40"/>
      <c r="I21" s="38"/>
      <c r="J21" s="41"/>
    </row>
    <row r="22" ht="27.75" customHeight="1">
      <c r="B22" s="1" t="s">
        <v>24</v>
      </c>
    </row>
    <row r="23" ht="15.75" customHeight="1"/>
    <row r="24" spans="12:18" ht="15.75" customHeight="1">
      <c r="L24" s="2"/>
      <c r="M24" s="2"/>
      <c r="Q24" s="2"/>
      <c r="R24" s="2"/>
    </row>
    <row r="25" spans="12:18" ht="15.75" customHeight="1">
      <c r="L25" s="2"/>
      <c r="M25" s="2"/>
      <c r="Q25" s="2"/>
      <c r="R25" s="2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spans="2:10" ht="15.75" customHeight="1">
      <c r="B32" s="5" t="s">
        <v>25</v>
      </c>
      <c r="C32" s="6"/>
      <c r="D32" s="6"/>
      <c r="E32" s="5"/>
      <c r="F32" s="5"/>
      <c r="G32" s="5"/>
      <c r="H32" s="5"/>
      <c r="I32" s="7"/>
      <c r="J32" s="8" t="s">
        <v>2</v>
      </c>
    </row>
    <row r="33" spans="2:10" ht="15.75" customHeight="1">
      <c r="B33" s="46" t="s">
        <v>3</v>
      </c>
      <c r="C33" s="46"/>
      <c r="D33" s="47" t="s">
        <v>4</v>
      </c>
      <c r="E33" s="49" t="s">
        <v>41</v>
      </c>
      <c r="F33" s="50"/>
      <c r="G33" s="9" t="s">
        <v>42</v>
      </c>
      <c r="H33" s="11" t="s">
        <v>5</v>
      </c>
      <c r="I33" s="10" t="s">
        <v>6</v>
      </c>
      <c r="J33" s="47" t="s">
        <v>7</v>
      </c>
    </row>
    <row r="34" spans="2:10" ht="15.75" customHeight="1">
      <c r="B34" s="13" t="s">
        <v>43</v>
      </c>
      <c r="C34" s="13" t="s">
        <v>44</v>
      </c>
      <c r="D34" s="48"/>
      <c r="E34" s="14" t="s">
        <v>8</v>
      </c>
      <c r="F34" s="13" t="s">
        <v>9</v>
      </c>
      <c r="G34" s="9" t="s">
        <v>8</v>
      </c>
      <c r="H34" s="15" t="s">
        <v>45</v>
      </c>
      <c r="I34" s="15" t="s">
        <v>46</v>
      </c>
      <c r="J34" s="48"/>
    </row>
    <row r="35" spans="2:16" ht="15.75" customHeight="1">
      <c r="B35" s="16">
        <v>1</v>
      </c>
      <c r="C35" s="16">
        <v>1</v>
      </c>
      <c r="D35" s="42" t="s">
        <v>26</v>
      </c>
      <c r="E35" s="18">
        <v>19003193</v>
      </c>
      <c r="F35" s="19">
        <f aca="true" t="shared" si="3" ref="F35:F45">E35/E$46*100</f>
        <v>44.40609363283654</v>
      </c>
      <c r="G35" s="18">
        <v>16791051</v>
      </c>
      <c r="H35" s="20">
        <f aca="true" t="shared" si="4" ref="H35:H46">(E35/G35-1)*100</f>
        <v>13.17452969441877</v>
      </c>
      <c r="I35" s="18">
        <f aca="true" t="shared" si="5" ref="I35:I46">E35-G35</f>
        <v>2212142</v>
      </c>
      <c r="J35" s="21" t="s">
        <v>27</v>
      </c>
      <c r="N35" s="23"/>
      <c r="O35" s="24"/>
      <c r="P35" s="25"/>
    </row>
    <row r="36" spans="2:16" ht="15.75" customHeight="1">
      <c r="B36" s="16">
        <v>2</v>
      </c>
      <c r="C36" s="16">
        <v>2</v>
      </c>
      <c r="D36" s="17" t="s">
        <v>28</v>
      </c>
      <c r="E36" s="18">
        <v>15452079</v>
      </c>
      <c r="F36" s="19">
        <f t="shared" si="3"/>
        <v>36.107956536356134</v>
      </c>
      <c r="G36" s="18">
        <v>14783144</v>
      </c>
      <c r="H36" s="20">
        <f t="shared" si="4"/>
        <v>4.5249846717315245</v>
      </c>
      <c r="I36" s="18">
        <f t="shared" si="5"/>
        <v>668935</v>
      </c>
      <c r="J36" s="21" t="s">
        <v>29</v>
      </c>
      <c r="N36" s="23"/>
      <c r="O36" s="27"/>
      <c r="P36" s="25"/>
    </row>
    <row r="37" spans="2:16" ht="15.75" customHeight="1">
      <c r="B37" s="16">
        <v>3</v>
      </c>
      <c r="C37" s="16">
        <v>3</v>
      </c>
      <c r="D37" s="29" t="s">
        <v>30</v>
      </c>
      <c r="E37" s="18">
        <v>7535878</v>
      </c>
      <c r="F37" s="19">
        <f t="shared" si="3"/>
        <v>17.60961455654494</v>
      </c>
      <c r="G37" s="18">
        <v>6921026</v>
      </c>
      <c r="H37" s="20">
        <f t="shared" si="4"/>
        <v>8.883827340050443</v>
      </c>
      <c r="I37" s="18">
        <f t="shared" si="5"/>
        <v>614852</v>
      </c>
      <c r="J37" s="21" t="s">
        <v>31</v>
      </c>
      <c r="N37" s="23"/>
      <c r="O37" s="24"/>
      <c r="P37" s="25"/>
    </row>
    <row r="38" spans="2:10" ht="15.75" customHeight="1">
      <c r="B38" s="16">
        <v>4</v>
      </c>
      <c r="C38" s="16">
        <v>5</v>
      </c>
      <c r="D38" s="29" t="s">
        <v>20</v>
      </c>
      <c r="E38" s="18">
        <v>314791</v>
      </c>
      <c r="F38" s="19">
        <f t="shared" si="3"/>
        <v>0.735594203604323</v>
      </c>
      <c r="G38" s="18">
        <v>282341</v>
      </c>
      <c r="H38" s="20">
        <f t="shared" si="4"/>
        <v>11.493194399679819</v>
      </c>
      <c r="I38" s="18">
        <f t="shared" si="5"/>
        <v>32450</v>
      </c>
      <c r="J38" s="21" t="s">
        <v>21</v>
      </c>
    </row>
    <row r="39" spans="2:10" ht="15.75" customHeight="1">
      <c r="B39" s="16">
        <v>5</v>
      </c>
      <c r="C39" s="16">
        <v>4</v>
      </c>
      <c r="D39" s="29" t="s">
        <v>18</v>
      </c>
      <c r="E39" s="18">
        <v>145210</v>
      </c>
      <c r="F39" s="19">
        <f t="shared" si="3"/>
        <v>0.33932238947550514</v>
      </c>
      <c r="G39" s="18">
        <v>636726</v>
      </c>
      <c r="H39" s="20">
        <f t="shared" si="4"/>
        <v>-77.19427194743108</v>
      </c>
      <c r="I39" s="18">
        <f aca="true" t="shared" si="6" ref="I39:I44">E39-G39</f>
        <v>-491516</v>
      </c>
      <c r="J39" s="21" t="s">
        <v>19</v>
      </c>
    </row>
    <row r="40" spans="2:10" ht="15.75" customHeight="1">
      <c r="B40" s="16">
        <v>6</v>
      </c>
      <c r="C40" s="16">
        <v>7</v>
      </c>
      <c r="D40" s="29" t="s">
        <v>32</v>
      </c>
      <c r="E40" s="18">
        <v>135954</v>
      </c>
      <c r="F40" s="19">
        <f t="shared" si="3"/>
        <v>0.31769324522245596</v>
      </c>
      <c r="G40" s="18">
        <v>81512</v>
      </c>
      <c r="H40" s="20">
        <f t="shared" si="4"/>
        <v>66.7901658651487</v>
      </c>
      <c r="I40" s="18">
        <f t="shared" si="6"/>
        <v>54442</v>
      </c>
      <c r="J40" s="30" t="s">
        <v>33</v>
      </c>
    </row>
    <row r="41" spans="2:10" ht="15.75" customHeight="1">
      <c r="B41" s="16">
        <v>7</v>
      </c>
      <c r="C41" s="16">
        <v>6</v>
      </c>
      <c r="D41" s="17" t="s">
        <v>34</v>
      </c>
      <c r="E41" s="18">
        <v>90784</v>
      </c>
      <c r="F41" s="19">
        <f t="shared" si="3"/>
        <v>0.21214133879308766</v>
      </c>
      <c r="G41" s="18">
        <v>88619</v>
      </c>
      <c r="H41" s="20">
        <f t="shared" si="4"/>
        <v>2.443042688362551</v>
      </c>
      <c r="I41" s="18">
        <f t="shared" si="6"/>
        <v>2165</v>
      </c>
      <c r="J41" s="30" t="s">
        <v>35</v>
      </c>
    </row>
    <row r="42" spans="2:16" ht="15.75" customHeight="1">
      <c r="B42" s="16">
        <v>8</v>
      </c>
      <c r="C42" s="16">
        <v>10</v>
      </c>
      <c r="D42" s="29" t="s">
        <v>36</v>
      </c>
      <c r="E42" s="18">
        <v>47511</v>
      </c>
      <c r="F42" s="19">
        <f t="shared" si="3"/>
        <v>0.11102228528593573</v>
      </c>
      <c r="G42" s="18">
        <v>44484</v>
      </c>
      <c r="H42" s="20">
        <f t="shared" si="4"/>
        <v>6.804693822497976</v>
      </c>
      <c r="I42" s="18">
        <f t="shared" si="6"/>
        <v>3027</v>
      </c>
      <c r="J42" s="21" t="s">
        <v>37</v>
      </c>
      <c r="N42" s="23"/>
      <c r="O42" s="43"/>
      <c r="P42" s="25"/>
    </row>
    <row r="43" spans="2:16" ht="15.75" customHeight="1">
      <c r="B43" s="16">
        <v>9</v>
      </c>
      <c r="C43" s="16">
        <v>8</v>
      </c>
      <c r="D43" s="17" t="s">
        <v>38</v>
      </c>
      <c r="E43" s="18">
        <v>24307</v>
      </c>
      <c r="F43" s="19">
        <f t="shared" si="3"/>
        <v>0.05679987136547831</v>
      </c>
      <c r="G43" s="18">
        <v>66412</v>
      </c>
      <c r="H43" s="20">
        <f t="shared" si="4"/>
        <v>-63.39968680358972</v>
      </c>
      <c r="I43" s="18">
        <f t="shared" si="6"/>
        <v>-42105</v>
      </c>
      <c r="J43" s="21" t="s">
        <v>33</v>
      </c>
      <c r="N43" s="23"/>
      <c r="O43" s="24"/>
      <c r="P43" s="25"/>
    </row>
    <row r="44" spans="2:16" ht="15.75" customHeight="1">
      <c r="B44" s="16">
        <v>10</v>
      </c>
      <c r="C44" s="16">
        <v>11</v>
      </c>
      <c r="D44" s="17" t="s">
        <v>39</v>
      </c>
      <c r="E44" s="18">
        <v>16934</v>
      </c>
      <c r="F44" s="19">
        <f t="shared" si="3"/>
        <v>0.03957086525293165</v>
      </c>
      <c r="G44" s="18">
        <v>32753</v>
      </c>
      <c r="H44" s="20">
        <f t="shared" si="4"/>
        <v>-48.29786584435014</v>
      </c>
      <c r="I44" s="18">
        <f t="shared" si="6"/>
        <v>-15819</v>
      </c>
      <c r="J44" s="21" t="s">
        <v>40</v>
      </c>
      <c r="N44" s="23"/>
      <c r="O44" s="44"/>
      <c r="P44" s="25"/>
    </row>
    <row r="45" spans="2:10" ht="15.75" customHeight="1">
      <c r="B45" s="35"/>
      <c r="C45" s="33" t="s">
        <v>22</v>
      </c>
      <c r="D45" s="45"/>
      <c r="E45" s="18">
        <f>E46-SUM(E35:E44)</f>
        <v>27470</v>
      </c>
      <c r="F45" s="19">
        <f t="shared" si="3"/>
        <v>0.06419107526266873</v>
      </c>
      <c r="G45" s="18">
        <f>G46-SUM(G35:G44)</f>
        <v>74739</v>
      </c>
      <c r="H45" s="20">
        <f t="shared" si="4"/>
        <v>-63.24542742075757</v>
      </c>
      <c r="I45" s="18">
        <f t="shared" si="5"/>
        <v>-47269</v>
      </c>
      <c r="J45" s="30"/>
    </row>
    <row r="46" spans="2:10" ht="15.75" customHeight="1">
      <c r="B46" s="35"/>
      <c r="C46" s="33" t="s">
        <v>23</v>
      </c>
      <c r="D46" s="36"/>
      <c r="E46" s="18">
        <v>42794111</v>
      </c>
      <c r="F46" s="19">
        <f>SUM(F35:F45)</f>
        <v>100</v>
      </c>
      <c r="G46" s="18">
        <v>39802807</v>
      </c>
      <c r="H46" s="20">
        <f t="shared" si="4"/>
        <v>7.515309158974648</v>
      </c>
      <c r="I46" s="18">
        <f t="shared" si="5"/>
        <v>2991304</v>
      </c>
      <c r="J46" s="30"/>
    </row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</sheetData>
  <mergeCells count="8">
    <mergeCell ref="B33:C33"/>
    <mergeCell ref="D33:D34"/>
    <mergeCell ref="E33:F33"/>
    <mergeCell ref="J33:J34"/>
    <mergeCell ref="B12:C12"/>
    <mergeCell ref="D12:D13"/>
    <mergeCell ref="E12:F12"/>
    <mergeCell ref="J12:J13"/>
  </mergeCells>
  <printOptions/>
  <pageMargins left="0.5905511811023623" right="0.5905511811023623" top="0.984251968503937" bottom="0.984251968503937" header="0.5118110236220472" footer="0.5118110236220472"/>
  <pageSetup firstPageNumber="15" useFirstPageNumber="1" horizontalDpi="300" verticalDpi="300" orientation="portrait" paperSize="9" scale="85" r:id="rId2"/>
  <headerFooter alignWithMargins="0">
    <oddFooter>&amp;C&amp;P</oddFooter>
  </headerFooter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2008-12-03T05:00:48Z</dcterms:created>
  <dcterms:modified xsi:type="dcterms:W3CDTF">2008-12-03T05:10:38Z</dcterms:modified>
  <cp:category/>
  <cp:version/>
  <cp:contentType/>
  <cp:contentStatus/>
</cp:coreProperties>
</file>