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240" windowHeight="2835" activeTab="0"/>
  </bookViews>
  <sheets>
    <sheet name="14輸移出入２" sheetId="1" r:id="rId1"/>
  </sheets>
  <definedNames>
    <definedName name="_xlnm.Print_Area" localSheetId="0">'14輸移出入２'!$A$1:$K$54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<sst xmlns="http://schemas.openxmlformats.org/spreadsheetml/2006/main" count="115" uniqueCount="63">
  <si>
    <t>取扱貨物量 ７，３０２万トン、対前年比１２．６％増加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</si>
  <si>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</si>
  <si>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</si>
  <si>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</si>
  <si>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</si>
  <si>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</si>
  <si>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</si>
  <si>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</si>
  <si>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</si>
  <si>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</si>
  <si>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LNG（液化天然ガス）</t>
  </si>
  <si>
    <t>アラブ首長国、マレーシア、オーストラリア</t>
  </si>
  <si>
    <t>鉄鉱石</t>
  </si>
  <si>
    <t>ブラジル、オーストラリア、南アフリカ共和国</t>
  </si>
  <si>
    <t>砂利・砂</t>
  </si>
  <si>
    <t>東京都、神奈川県、千葉県</t>
  </si>
  <si>
    <t>石炭</t>
  </si>
  <si>
    <t>オーストラリア、カナダ、ロシア</t>
  </si>
  <si>
    <t>鋼材</t>
  </si>
  <si>
    <t>千葉県、神奈川県、中国</t>
  </si>
  <si>
    <t>空シャーシ</t>
  </si>
  <si>
    <t>神奈川県、千葉県</t>
  </si>
  <si>
    <t>石灰石</t>
  </si>
  <si>
    <t>高知県、岩手県、北海道</t>
  </si>
  <si>
    <t>鉄鋼</t>
  </si>
  <si>
    <t>大阪府、岩手県、福岡県</t>
  </si>
  <si>
    <t>セメント</t>
  </si>
  <si>
    <t>シンガポール、北海道、韓国</t>
  </si>
  <si>
    <t>非金属鉱物</t>
  </si>
  <si>
    <t>神奈川県、高知県、マレーシア</t>
  </si>
  <si>
    <t>そ　　の　　他</t>
  </si>
  <si>
    <t>合　　　　　計</t>
  </si>
  <si>
    <t>■外貿貨物主要品種別表</t>
  </si>
  <si>
    <t>中国、韓国、メキシコ</t>
  </si>
  <si>
    <t>セメント</t>
  </si>
  <si>
    <t>シンガポール、韓国、台湾</t>
  </si>
  <si>
    <t>金属くず</t>
  </si>
  <si>
    <t>中国、ロシア、インド</t>
  </si>
  <si>
    <t>非金属鉱物</t>
  </si>
  <si>
    <t>マレーシア、オーストラリア、中国</t>
  </si>
  <si>
    <t>中国、韓国、アメリカ</t>
  </si>
  <si>
    <t>石炭製品</t>
  </si>
  <si>
    <t>中国</t>
  </si>
  <si>
    <t>原木</t>
  </si>
  <si>
    <t>ロシア、マレーシア、カナダ</t>
  </si>
  <si>
    <t>■内貿貨物主要品種別表</t>
  </si>
  <si>
    <t>千葉県、神奈川県、大阪府</t>
  </si>
  <si>
    <t>高知県、岩手県、北海道</t>
  </si>
  <si>
    <t>大阪府、岩手県、福岡県</t>
  </si>
  <si>
    <t>神奈川県、高知県、千葉県</t>
  </si>
  <si>
    <t>セメント</t>
  </si>
  <si>
    <t>北海道、千葉県、神奈川県</t>
  </si>
  <si>
    <t>重油</t>
  </si>
  <si>
    <t>神奈川県、千葉県、宮城県</t>
  </si>
  <si>
    <t>兵庫県、神奈川県、愛知県</t>
  </si>
  <si>
    <t>化学薬品</t>
  </si>
  <si>
    <t>千葉県、兵庫県、福岡県</t>
  </si>
  <si>
    <t>19年</t>
  </si>
  <si>
    <t>18年</t>
  </si>
  <si>
    <t>平成１9年</t>
  </si>
  <si>
    <t>平成１8年</t>
  </si>
  <si>
    <t>（19/18年）</t>
  </si>
  <si>
    <t>（19－18年）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</si>
</sst>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176" fontId="8" fillId="0" borderId="8" xfId="0" applyNumberFormat="1" applyFont="1" applyFill="1" applyBorder="1" applyAlignment="1">
      <alignment vertical="center"/>
    </xf>
    <xf numFmtId="181" fontId="8" fillId="0" borderId="8" xfId="0" applyNumberFormat="1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0" fillId="2" borderId="0" xfId="0" applyFill="1" applyAlignment="1">
      <alignment/>
    </xf>
    <xf numFmtId="176" fontId="8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28163688"/>
        <c:axId val="52146601"/>
      </c:bar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3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66666226"/>
        <c:axId val="63125123"/>
      </c:bar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66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476250" y="524827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3810000" y="5248275"/>
        <a:ext cx="2219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7953375" y="5248275"/>
        <a:ext cx="1295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2276475" y="829627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1866900</xdr:colOff>
      <xdr:row>6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52425"/>
          <a:ext cx="7667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R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14.625" style="2" customWidth="1"/>
    <col min="5" max="5" width="12.625" style="2" customWidth="1"/>
    <col min="6" max="6" width="7.625" style="2" customWidth="1"/>
    <col min="7" max="7" width="12.625" style="2" customWidth="1"/>
    <col min="8" max="8" width="9.75390625" style="2" customWidth="1"/>
    <col min="9" max="9" width="11.625" style="2" customWidth="1"/>
    <col min="10" max="10" width="24.625" style="2" customWidth="1"/>
    <col min="11" max="11" width="1.00390625" style="2" customWidth="1"/>
    <col min="12" max="12" width="13.375" style="2" customWidth="1"/>
    <col min="13" max="13" width="3.625" style="2" customWidth="1"/>
    <col min="14" max="14" width="7.625" style="2" customWidth="1"/>
    <col min="15" max="15" width="12.625" style="2" customWidth="1"/>
    <col min="16" max="16" width="9.625" style="2" customWidth="1"/>
    <col min="17" max="17" width="11.625" style="2" customWidth="1"/>
    <col min="18" max="18" width="24.625" style="2" customWidth="1"/>
    <col min="19" max="16384" width="9.00390625" style="2" customWidth="1"/>
  </cols>
  <sheetData>
    <row r="1" ht="27.75" customHeight="1">
      <c r="B1" s="1" t="s">
        <v>0</v>
      </c>
    </row>
    <row r="2" ht="21.75" customHeight="1">
      <c r="M2" s="1"/>
    </row>
    <row r="3" ht="21.75" customHeight="1"/>
    <row r="4" ht="21.75" customHeight="1"/>
    <row r="5" ht="21.75" customHeight="1"/>
    <row r="6" ht="21.75" customHeight="1"/>
    <row r="7" ht="21.75" customHeight="1"/>
    <row r="8" spans="2:10" ht="15" customHeight="1">
      <c r="B8" s="3" t="s">
        <v>1</v>
      </c>
      <c r="C8" s="4"/>
      <c r="D8" s="4"/>
      <c r="E8" s="3"/>
      <c r="F8" s="3"/>
      <c r="G8" s="3"/>
      <c r="H8" s="3"/>
      <c r="I8" s="5"/>
      <c r="J8" s="6" t="s">
        <v>2</v>
      </c>
    </row>
    <row r="9" spans="2:11" ht="15" customHeight="1">
      <c r="B9" s="46" t="s">
        <v>3</v>
      </c>
      <c r="C9" s="46"/>
      <c r="D9" s="47" t="s">
        <v>4</v>
      </c>
      <c r="E9" s="49" t="s">
        <v>59</v>
      </c>
      <c r="F9" s="50"/>
      <c r="G9" s="7" t="s">
        <v>60</v>
      </c>
      <c r="H9" s="9" t="s">
        <v>5</v>
      </c>
      <c r="I9" s="8" t="s">
        <v>6</v>
      </c>
      <c r="J9" s="47" t="s">
        <v>7</v>
      </c>
      <c r="K9" s="10"/>
    </row>
    <row r="10" spans="2:11" ht="15" customHeight="1">
      <c r="B10" s="11" t="s">
        <v>57</v>
      </c>
      <c r="C10" s="11" t="s">
        <v>58</v>
      </c>
      <c r="D10" s="48"/>
      <c r="E10" s="12" t="s">
        <v>8</v>
      </c>
      <c r="F10" s="11" t="s">
        <v>9</v>
      </c>
      <c r="G10" s="7" t="s">
        <v>8</v>
      </c>
      <c r="H10" s="13" t="s">
        <v>61</v>
      </c>
      <c r="I10" s="13" t="s">
        <v>62</v>
      </c>
      <c r="J10" s="48"/>
      <c r="K10" s="10"/>
    </row>
    <row r="11" spans="2:11" ht="15" customHeight="1">
      <c r="B11" s="14">
        <v>1</v>
      </c>
      <c r="C11" s="14">
        <v>1</v>
      </c>
      <c r="D11" s="15" t="s">
        <v>10</v>
      </c>
      <c r="E11" s="16">
        <v>19003193</v>
      </c>
      <c r="F11" s="17">
        <f aca="true" t="shared" si="0" ref="F11:F21">E11/E$22*100</f>
        <v>26.024430560963275</v>
      </c>
      <c r="G11" s="16">
        <v>16791151</v>
      </c>
      <c r="H11" s="17">
        <f>+(E11/G11-1)*100</f>
        <v>13.173855681483658</v>
      </c>
      <c r="I11" s="16">
        <f aca="true" t="shared" si="1" ref="I11:I22">E11-G11</f>
        <v>2212042</v>
      </c>
      <c r="J11" s="18" t="s">
        <v>11</v>
      </c>
      <c r="K11" s="19"/>
    </row>
    <row r="12" spans="2:11" ht="15" customHeight="1">
      <c r="B12" s="14">
        <v>2</v>
      </c>
      <c r="C12" s="14">
        <v>2</v>
      </c>
      <c r="D12" s="20" t="s">
        <v>12</v>
      </c>
      <c r="E12" s="16">
        <v>15454080</v>
      </c>
      <c r="F12" s="17">
        <f t="shared" si="0"/>
        <v>21.164002904331465</v>
      </c>
      <c r="G12" s="16">
        <v>14836482</v>
      </c>
      <c r="H12" s="17">
        <f aca="true" t="shared" si="2" ref="H12:H22">+(E12/G12-1)*100</f>
        <v>4.162698407884036</v>
      </c>
      <c r="I12" s="16">
        <f t="shared" si="1"/>
        <v>617598</v>
      </c>
      <c r="J12" s="18" t="s">
        <v>13</v>
      </c>
      <c r="K12" s="19"/>
    </row>
    <row r="13" spans="2:11" ht="15" customHeight="1">
      <c r="B13" s="14">
        <v>3</v>
      </c>
      <c r="C13" s="14">
        <v>3</v>
      </c>
      <c r="D13" s="21" t="s">
        <v>14</v>
      </c>
      <c r="E13" s="16">
        <v>11393899</v>
      </c>
      <c r="F13" s="17">
        <f t="shared" si="0"/>
        <v>15.603679515549251</v>
      </c>
      <c r="G13" s="16">
        <v>7183445</v>
      </c>
      <c r="H13" s="17">
        <f t="shared" si="2"/>
        <v>58.61329765871388</v>
      </c>
      <c r="I13" s="16">
        <f t="shared" si="1"/>
        <v>4210454</v>
      </c>
      <c r="J13" s="18" t="s">
        <v>15</v>
      </c>
      <c r="K13" s="19"/>
    </row>
    <row r="14" spans="2:11" ht="15" customHeight="1">
      <c r="B14" s="14">
        <v>4</v>
      </c>
      <c r="C14" s="14">
        <v>4</v>
      </c>
      <c r="D14" s="21" t="s">
        <v>16</v>
      </c>
      <c r="E14" s="22">
        <v>7535878</v>
      </c>
      <c r="F14" s="17">
        <f t="shared" si="0"/>
        <v>10.320209541990696</v>
      </c>
      <c r="G14" s="22">
        <v>6921026</v>
      </c>
      <c r="H14" s="17">
        <f t="shared" si="2"/>
        <v>8.883827340050443</v>
      </c>
      <c r="I14" s="23">
        <f t="shared" si="1"/>
        <v>614852</v>
      </c>
      <c r="J14" s="24" t="s">
        <v>17</v>
      </c>
      <c r="K14" s="19"/>
    </row>
    <row r="15" spans="2:11" ht="15" customHeight="1">
      <c r="B15" s="14">
        <v>5</v>
      </c>
      <c r="C15" s="14">
        <v>5</v>
      </c>
      <c r="D15" s="25" t="s">
        <v>18</v>
      </c>
      <c r="E15" s="16">
        <v>5681710</v>
      </c>
      <c r="F15" s="17">
        <f t="shared" si="0"/>
        <v>7.780969617186473</v>
      </c>
      <c r="G15" s="16">
        <v>5316468</v>
      </c>
      <c r="H15" s="17">
        <f t="shared" si="2"/>
        <v>6.870012196067021</v>
      </c>
      <c r="I15" s="16">
        <f t="shared" si="1"/>
        <v>365242</v>
      </c>
      <c r="J15" s="26" t="s">
        <v>19</v>
      </c>
      <c r="K15" s="19"/>
    </row>
    <row r="16" spans="2:11" ht="15" customHeight="1">
      <c r="B16" s="14">
        <v>6</v>
      </c>
      <c r="C16" s="14">
        <v>6</v>
      </c>
      <c r="D16" s="20" t="s">
        <v>20</v>
      </c>
      <c r="E16" s="16">
        <v>3278880</v>
      </c>
      <c r="F16" s="17">
        <f t="shared" si="0"/>
        <v>4.490349852139651</v>
      </c>
      <c r="G16" s="16">
        <v>3374880</v>
      </c>
      <c r="H16" s="17">
        <f t="shared" si="2"/>
        <v>-2.8445455838429834</v>
      </c>
      <c r="I16" s="16">
        <f t="shared" si="1"/>
        <v>-96000</v>
      </c>
      <c r="J16" s="27" t="s">
        <v>21</v>
      </c>
      <c r="K16" s="19"/>
    </row>
    <row r="17" spans="2:11" ht="15" customHeight="1">
      <c r="B17" s="14">
        <v>7</v>
      </c>
      <c r="C17" s="14">
        <v>8</v>
      </c>
      <c r="D17" s="21" t="s">
        <v>22</v>
      </c>
      <c r="E17" s="16">
        <v>2815855</v>
      </c>
      <c r="F17" s="17">
        <f t="shared" si="0"/>
        <v>3.8562478904066935</v>
      </c>
      <c r="G17" s="16">
        <v>2677719</v>
      </c>
      <c r="H17" s="17">
        <f t="shared" si="2"/>
        <v>5.158719044081916</v>
      </c>
      <c r="I17" s="16">
        <f>E17-G17</f>
        <v>138136</v>
      </c>
      <c r="J17" s="27" t="s">
        <v>23</v>
      </c>
      <c r="K17" s="19"/>
    </row>
    <row r="18" spans="2:11" ht="15" customHeight="1">
      <c r="B18" s="14">
        <v>8</v>
      </c>
      <c r="C18" s="14">
        <v>7</v>
      </c>
      <c r="D18" s="20" t="s">
        <v>24</v>
      </c>
      <c r="E18" s="16">
        <v>2756143</v>
      </c>
      <c r="F18" s="17">
        <f t="shared" si="0"/>
        <v>3.7744736960565004</v>
      </c>
      <c r="G18" s="16">
        <v>2681254</v>
      </c>
      <c r="H18" s="17">
        <f t="shared" si="2"/>
        <v>2.793058770261969</v>
      </c>
      <c r="I18" s="16">
        <f>E18-G18</f>
        <v>74889</v>
      </c>
      <c r="J18" s="27" t="s">
        <v>25</v>
      </c>
      <c r="K18" s="19"/>
    </row>
    <row r="19" spans="2:11" ht="15" customHeight="1">
      <c r="B19" s="14">
        <v>9</v>
      </c>
      <c r="C19" s="14">
        <v>9</v>
      </c>
      <c r="D19" s="20" t="s">
        <v>26</v>
      </c>
      <c r="E19" s="16">
        <v>1392389</v>
      </c>
      <c r="F19" s="17">
        <f t="shared" si="0"/>
        <v>1.906844331073683</v>
      </c>
      <c r="G19" s="16">
        <v>1396005</v>
      </c>
      <c r="H19" s="17">
        <f t="shared" si="2"/>
        <v>-0.25902486022614246</v>
      </c>
      <c r="I19" s="16">
        <f t="shared" si="1"/>
        <v>-3616</v>
      </c>
      <c r="J19" s="24" t="s">
        <v>27</v>
      </c>
      <c r="K19" s="19"/>
    </row>
    <row r="20" spans="2:11" ht="15" customHeight="1">
      <c r="B20" s="14">
        <v>10</v>
      </c>
      <c r="C20" s="14">
        <v>10</v>
      </c>
      <c r="D20" s="20" t="s">
        <v>28</v>
      </c>
      <c r="E20" s="16">
        <v>1253677</v>
      </c>
      <c r="F20" s="17">
        <f t="shared" si="0"/>
        <v>1.7168814752540142</v>
      </c>
      <c r="G20" s="16">
        <v>944080</v>
      </c>
      <c r="H20" s="17">
        <f t="shared" si="2"/>
        <v>32.79351326158799</v>
      </c>
      <c r="I20" s="16">
        <f t="shared" si="1"/>
        <v>309597</v>
      </c>
      <c r="J20" s="18" t="s">
        <v>29</v>
      </c>
      <c r="K20" s="19"/>
    </row>
    <row r="21" spans="2:11" ht="15" customHeight="1">
      <c r="B21" s="28"/>
      <c r="C21" s="29" t="s">
        <v>30</v>
      </c>
      <c r="D21" s="30"/>
      <c r="E21" s="16">
        <f>E22-SUM(E11:E20)</f>
        <v>2454887</v>
      </c>
      <c r="F21" s="17">
        <f t="shared" si="0"/>
        <v>3.361910615048295</v>
      </c>
      <c r="G21" s="16">
        <f>G22-SUM(G11:G20)</f>
        <v>2711595</v>
      </c>
      <c r="H21" s="17">
        <f t="shared" si="2"/>
        <v>-9.467047992048961</v>
      </c>
      <c r="I21" s="16">
        <f t="shared" si="1"/>
        <v>-256708</v>
      </c>
      <c r="J21" s="27"/>
      <c r="K21" s="19"/>
    </row>
    <row r="22" spans="2:11" ht="15" customHeight="1">
      <c r="B22" s="28"/>
      <c r="C22" s="29" t="s">
        <v>31</v>
      </c>
      <c r="D22" s="31"/>
      <c r="E22" s="16">
        <v>73020591</v>
      </c>
      <c r="F22" s="17">
        <f>SUM(F11:F21)</f>
        <v>100</v>
      </c>
      <c r="G22" s="16">
        <v>64834105</v>
      </c>
      <c r="H22" s="17">
        <f t="shared" si="2"/>
        <v>12.626820405710859</v>
      </c>
      <c r="I22" s="16">
        <f t="shared" si="1"/>
        <v>8186486</v>
      </c>
      <c r="J22" s="27"/>
      <c r="K22" s="19"/>
    </row>
    <row r="23" spans="4:10" ht="15" customHeight="1">
      <c r="D23" s="32"/>
      <c r="E23" s="33"/>
      <c r="F23" s="34"/>
      <c r="G23" s="33"/>
      <c r="H23" s="35"/>
      <c r="I23" s="33"/>
      <c r="J23" s="36"/>
    </row>
    <row r="24" spans="2:10" ht="15" customHeight="1">
      <c r="B24" s="3" t="s">
        <v>32</v>
      </c>
      <c r="C24" s="4"/>
      <c r="D24" s="4"/>
      <c r="E24" s="3"/>
      <c r="F24" s="3"/>
      <c r="G24" s="3"/>
      <c r="H24" s="3"/>
      <c r="I24" s="5"/>
      <c r="J24" s="6" t="s">
        <v>2</v>
      </c>
    </row>
    <row r="25" spans="1:10" ht="15" customHeight="1">
      <c r="A25" s="37"/>
      <c r="B25" s="46" t="s">
        <v>3</v>
      </c>
      <c r="C25" s="46"/>
      <c r="D25" s="47" t="s">
        <v>4</v>
      </c>
      <c r="E25" s="49" t="s">
        <v>59</v>
      </c>
      <c r="F25" s="50"/>
      <c r="G25" s="7" t="s">
        <v>60</v>
      </c>
      <c r="H25" s="9" t="s">
        <v>5</v>
      </c>
      <c r="I25" s="8" t="s">
        <v>6</v>
      </c>
      <c r="J25" s="47" t="s">
        <v>7</v>
      </c>
    </row>
    <row r="26" spans="2:10" ht="15" customHeight="1">
      <c r="B26" s="11" t="s">
        <v>57</v>
      </c>
      <c r="C26" s="11" t="s">
        <v>58</v>
      </c>
      <c r="D26" s="48"/>
      <c r="E26" s="12" t="s">
        <v>8</v>
      </c>
      <c r="F26" s="11" t="s">
        <v>9</v>
      </c>
      <c r="G26" s="7" t="s">
        <v>8</v>
      </c>
      <c r="H26" s="13" t="s">
        <v>61</v>
      </c>
      <c r="I26" s="13" t="s">
        <v>62</v>
      </c>
      <c r="J26" s="48"/>
    </row>
    <row r="27" spans="2:10" ht="15" customHeight="1">
      <c r="B27" s="14">
        <v>1</v>
      </c>
      <c r="C27" s="14">
        <v>1</v>
      </c>
      <c r="D27" s="15" t="s">
        <v>10</v>
      </c>
      <c r="E27" s="16">
        <v>19003193</v>
      </c>
      <c r="F27" s="17">
        <f aca="true" t="shared" si="3" ref="F27:F37">E27/E$38*100</f>
        <v>41.02481109089959</v>
      </c>
      <c r="G27" s="16">
        <v>16791051</v>
      </c>
      <c r="H27" s="17">
        <f aca="true" t="shared" si="4" ref="H27:H38">+(E27/G27-1)*100</f>
        <v>13.17452969441877</v>
      </c>
      <c r="I27" s="38">
        <f aca="true" t="shared" si="5" ref="I27:I38">E27-G27</f>
        <v>2212142</v>
      </c>
      <c r="J27" s="18" t="s">
        <v>11</v>
      </c>
    </row>
    <row r="28" spans="2:10" ht="15" customHeight="1">
      <c r="B28" s="14">
        <v>2</v>
      </c>
      <c r="C28" s="14">
        <v>2</v>
      </c>
      <c r="D28" s="20" t="s">
        <v>12</v>
      </c>
      <c r="E28" s="16">
        <v>15452079</v>
      </c>
      <c r="F28" s="17">
        <f t="shared" si="3"/>
        <v>33.358532007576656</v>
      </c>
      <c r="G28" s="16">
        <v>14783144</v>
      </c>
      <c r="H28" s="17">
        <f t="shared" si="4"/>
        <v>4.5249846717315245</v>
      </c>
      <c r="I28" s="16">
        <f t="shared" si="5"/>
        <v>668935</v>
      </c>
      <c r="J28" s="18" t="s">
        <v>13</v>
      </c>
    </row>
    <row r="29" spans="2:10" ht="15" customHeight="1">
      <c r="B29" s="14">
        <v>3</v>
      </c>
      <c r="C29" s="14">
        <v>3</v>
      </c>
      <c r="D29" s="21" t="s">
        <v>16</v>
      </c>
      <c r="E29" s="16">
        <v>7535878</v>
      </c>
      <c r="F29" s="17">
        <f t="shared" si="3"/>
        <v>16.268738172267483</v>
      </c>
      <c r="G29" s="16">
        <v>6921026</v>
      </c>
      <c r="H29" s="17">
        <f t="shared" si="4"/>
        <v>8.883827340050443</v>
      </c>
      <c r="I29" s="16">
        <f t="shared" si="5"/>
        <v>614852</v>
      </c>
      <c r="J29" s="24" t="s">
        <v>17</v>
      </c>
    </row>
    <row r="30" spans="2:10" ht="15" customHeight="1">
      <c r="B30" s="14">
        <v>4</v>
      </c>
      <c r="C30" s="14">
        <v>4</v>
      </c>
      <c r="D30" s="21" t="s">
        <v>18</v>
      </c>
      <c r="E30" s="22">
        <v>2453483</v>
      </c>
      <c r="F30" s="17">
        <f t="shared" si="3"/>
        <v>5.296671806139821</v>
      </c>
      <c r="G30" s="22">
        <v>2291376</v>
      </c>
      <c r="H30" s="17">
        <f t="shared" si="4"/>
        <v>7.074657323808919</v>
      </c>
      <c r="I30" s="16">
        <f t="shared" si="5"/>
        <v>162107</v>
      </c>
      <c r="J30" s="27" t="s">
        <v>33</v>
      </c>
    </row>
    <row r="31" spans="2:10" ht="15" customHeight="1">
      <c r="B31" s="14">
        <v>5</v>
      </c>
      <c r="C31" s="14">
        <v>6</v>
      </c>
      <c r="D31" s="20" t="s">
        <v>34</v>
      </c>
      <c r="E31" s="16">
        <v>655962</v>
      </c>
      <c r="F31" s="17">
        <f t="shared" si="3"/>
        <v>1.4161155513606938</v>
      </c>
      <c r="G31" s="16">
        <v>494320</v>
      </c>
      <c r="H31" s="17">
        <f t="shared" si="4"/>
        <v>32.699870529211836</v>
      </c>
      <c r="I31" s="16">
        <f t="shared" si="5"/>
        <v>161642</v>
      </c>
      <c r="J31" s="27" t="s">
        <v>35</v>
      </c>
    </row>
    <row r="32" spans="2:10" ht="15" customHeight="1">
      <c r="B32" s="14">
        <v>6</v>
      </c>
      <c r="C32" s="14">
        <v>7</v>
      </c>
      <c r="D32" s="21" t="s">
        <v>36</v>
      </c>
      <c r="E32" s="16">
        <v>337369</v>
      </c>
      <c r="F32" s="17">
        <f t="shared" si="3"/>
        <v>0.728324944809312</v>
      </c>
      <c r="G32" s="16">
        <v>318953</v>
      </c>
      <c r="H32" s="17">
        <f t="shared" si="4"/>
        <v>5.773891451091551</v>
      </c>
      <c r="I32" s="16">
        <f t="shared" si="5"/>
        <v>18416</v>
      </c>
      <c r="J32" s="27" t="s">
        <v>37</v>
      </c>
    </row>
    <row r="33" spans="2:10" ht="15" customHeight="1">
      <c r="B33" s="14">
        <v>7</v>
      </c>
      <c r="C33" s="14">
        <v>12</v>
      </c>
      <c r="D33" s="20" t="s">
        <v>38</v>
      </c>
      <c r="E33" s="16">
        <v>333542</v>
      </c>
      <c r="F33" s="17">
        <f t="shared" si="3"/>
        <v>0.7200630726047371</v>
      </c>
      <c r="G33" s="16">
        <v>44484</v>
      </c>
      <c r="H33" s="17">
        <f t="shared" si="4"/>
        <v>649.8021760633036</v>
      </c>
      <c r="I33" s="16">
        <f t="shared" si="5"/>
        <v>289058</v>
      </c>
      <c r="J33" s="18" t="s">
        <v>39</v>
      </c>
    </row>
    <row r="34" spans="2:18" ht="15" customHeight="1">
      <c r="B34" s="14">
        <v>8</v>
      </c>
      <c r="C34" s="14">
        <v>5</v>
      </c>
      <c r="D34" s="20" t="s">
        <v>24</v>
      </c>
      <c r="E34" s="16">
        <v>228860</v>
      </c>
      <c r="F34" s="17">
        <f t="shared" si="3"/>
        <v>0.4940716155576213</v>
      </c>
      <c r="G34" s="16">
        <v>657021</v>
      </c>
      <c r="H34" s="17">
        <f t="shared" si="4"/>
        <v>-65.16701901461292</v>
      </c>
      <c r="I34" s="16">
        <f t="shared" si="5"/>
        <v>-428161</v>
      </c>
      <c r="J34" s="18" t="s">
        <v>40</v>
      </c>
      <c r="L34" s="39"/>
      <c r="M34" s="40"/>
      <c r="N34" s="41"/>
      <c r="O34" s="40"/>
      <c r="P34" s="41"/>
      <c r="Q34" s="40"/>
      <c r="R34" s="42"/>
    </row>
    <row r="35" spans="2:10" ht="15" customHeight="1">
      <c r="B35" s="14">
        <v>9</v>
      </c>
      <c r="C35" s="14">
        <v>9</v>
      </c>
      <c r="D35" s="20" t="s">
        <v>41</v>
      </c>
      <c r="E35" s="16">
        <v>135954</v>
      </c>
      <c r="F35" s="17">
        <f t="shared" si="3"/>
        <v>0.2935026322709117</v>
      </c>
      <c r="G35" s="16">
        <v>81512</v>
      </c>
      <c r="H35" s="17">
        <f t="shared" si="4"/>
        <v>66.7901658651487</v>
      </c>
      <c r="I35" s="16">
        <f>E35-G35</f>
        <v>54442</v>
      </c>
      <c r="J35" s="43" t="s">
        <v>42</v>
      </c>
    </row>
    <row r="36" spans="2:10" ht="15" customHeight="1">
      <c r="B36" s="14">
        <v>10</v>
      </c>
      <c r="C36" s="14">
        <v>8</v>
      </c>
      <c r="D36" s="21" t="s">
        <v>43</v>
      </c>
      <c r="E36" s="16">
        <v>90784</v>
      </c>
      <c r="F36" s="17">
        <f t="shared" si="3"/>
        <v>0.1959879295061745</v>
      </c>
      <c r="G36" s="16">
        <v>88619</v>
      </c>
      <c r="H36" s="17">
        <f t="shared" si="4"/>
        <v>2.443042688362551</v>
      </c>
      <c r="I36" s="16">
        <f>E36-G36</f>
        <v>2165</v>
      </c>
      <c r="J36" s="18" t="s">
        <v>44</v>
      </c>
    </row>
    <row r="37" spans="2:10" ht="15" customHeight="1">
      <c r="B37" s="28"/>
      <c r="C37" s="29" t="s">
        <v>30</v>
      </c>
      <c r="D37" s="30"/>
      <c r="E37" s="16">
        <f>E38-SUM(E27:E36)</f>
        <v>94116</v>
      </c>
      <c r="F37" s="17">
        <f t="shared" si="3"/>
        <v>0.20318117700699592</v>
      </c>
      <c r="G37" s="16">
        <f>G38-SUM(G27:G36)</f>
        <v>177390</v>
      </c>
      <c r="H37" s="17">
        <f t="shared" si="4"/>
        <v>-46.944021647217994</v>
      </c>
      <c r="I37" s="16">
        <f t="shared" si="5"/>
        <v>-83274</v>
      </c>
      <c r="J37" s="27"/>
    </row>
    <row r="38" spans="2:10" ht="15" customHeight="1">
      <c r="B38" s="28"/>
      <c r="C38" s="29" t="s">
        <v>31</v>
      </c>
      <c r="D38" s="31"/>
      <c r="E38" s="16">
        <v>46321220</v>
      </c>
      <c r="F38" s="17">
        <f>SUM(F27:F37)</f>
        <v>100</v>
      </c>
      <c r="G38" s="16">
        <v>42648896</v>
      </c>
      <c r="H38" s="17">
        <f t="shared" si="4"/>
        <v>8.610595688104095</v>
      </c>
      <c r="I38" s="16">
        <f t="shared" si="5"/>
        <v>3672324</v>
      </c>
      <c r="J38" s="27"/>
    </row>
    <row r="39" spans="4:10" ht="15" customHeight="1">
      <c r="D39" s="32"/>
      <c r="E39" s="33"/>
      <c r="F39" s="34"/>
      <c r="G39" s="33"/>
      <c r="H39" s="44"/>
      <c r="I39" s="33"/>
      <c r="J39" s="36"/>
    </row>
    <row r="40" spans="2:10" ht="15" customHeight="1">
      <c r="B40" s="3" t="s">
        <v>45</v>
      </c>
      <c r="C40" s="4"/>
      <c r="D40" s="4"/>
      <c r="E40" s="3"/>
      <c r="F40" s="3"/>
      <c r="G40" s="3"/>
      <c r="H40" s="3"/>
      <c r="I40" s="5"/>
      <c r="J40" s="6" t="s">
        <v>2</v>
      </c>
    </row>
    <row r="41" spans="2:10" ht="15" customHeight="1">
      <c r="B41" s="46" t="s">
        <v>3</v>
      </c>
      <c r="C41" s="46"/>
      <c r="D41" s="47" t="s">
        <v>4</v>
      </c>
      <c r="E41" s="49" t="s">
        <v>59</v>
      </c>
      <c r="F41" s="50"/>
      <c r="G41" s="7" t="s">
        <v>60</v>
      </c>
      <c r="H41" s="9" t="s">
        <v>5</v>
      </c>
      <c r="I41" s="8" t="s">
        <v>6</v>
      </c>
      <c r="J41" s="47" t="s">
        <v>7</v>
      </c>
    </row>
    <row r="42" spans="2:10" ht="15" customHeight="1">
      <c r="B42" s="11" t="s">
        <v>57</v>
      </c>
      <c r="C42" s="11" t="s">
        <v>58</v>
      </c>
      <c r="D42" s="48"/>
      <c r="E42" s="12" t="s">
        <v>8</v>
      </c>
      <c r="F42" s="11" t="s">
        <v>9</v>
      </c>
      <c r="G42" s="7" t="s">
        <v>8</v>
      </c>
      <c r="H42" s="13" t="s">
        <v>61</v>
      </c>
      <c r="I42" s="13" t="s">
        <v>62</v>
      </c>
      <c r="J42" s="48"/>
    </row>
    <row r="43" spans="2:10" ht="15" customHeight="1">
      <c r="B43" s="14">
        <v>1</v>
      </c>
      <c r="C43" s="14">
        <v>1</v>
      </c>
      <c r="D43" s="20" t="s">
        <v>14</v>
      </c>
      <c r="E43" s="16">
        <v>11393899</v>
      </c>
      <c r="F43" s="17">
        <f aca="true" t="shared" si="6" ref="F43:F53">E43/E$54*100</f>
        <v>42.674784361024834</v>
      </c>
      <c r="G43" s="16">
        <v>7183445</v>
      </c>
      <c r="H43" s="17">
        <f aca="true" t="shared" si="7" ref="H43:H54">+(E43/G43-1)*100</f>
        <v>58.61329765871388</v>
      </c>
      <c r="I43" s="16">
        <f aca="true" t="shared" si="8" ref="I43:I54">E43-G43</f>
        <v>4210454</v>
      </c>
      <c r="J43" s="18" t="s">
        <v>15</v>
      </c>
    </row>
    <row r="44" spans="2:10" ht="15" customHeight="1">
      <c r="B44" s="14">
        <v>2</v>
      </c>
      <c r="C44" s="14">
        <v>2</v>
      </c>
      <c r="D44" s="20" t="s">
        <v>20</v>
      </c>
      <c r="E44" s="16">
        <v>3278880</v>
      </c>
      <c r="F44" s="17">
        <f t="shared" si="6"/>
        <v>12.280738748489618</v>
      </c>
      <c r="G44" s="16">
        <v>3374880</v>
      </c>
      <c r="H44" s="17">
        <f t="shared" si="7"/>
        <v>-2.8445455838429834</v>
      </c>
      <c r="I44" s="16">
        <f t="shared" si="8"/>
        <v>-96000</v>
      </c>
      <c r="J44" s="27" t="s">
        <v>21</v>
      </c>
    </row>
    <row r="45" spans="2:10" ht="15" customHeight="1">
      <c r="B45" s="14">
        <v>3</v>
      </c>
      <c r="C45" s="14">
        <v>3</v>
      </c>
      <c r="D45" s="20" t="s">
        <v>18</v>
      </c>
      <c r="E45" s="22">
        <v>3228227</v>
      </c>
      <c r="F45" s="17">
        <f t="shared" si="6"/>
        <v>12.09102266866137</v>
      </c>
      <c r="G45" s="22">
        <v>3025092</v>
      </c>
      <c r="H45" s="17">
        <f t="shared" si="7"/>
        <v>6.715002386704283</v>
      </c>
      <c r="I45" s="16">
        <f t="shared" si="8"/>
        <v>203135</v>
      </c>
      <c r="J45" s="27" t="s">
        <v>46</v>
      </c>
    </row>
    <row r="46" spans="2:10" ht="15" customHeight="1">
      <c r="B46" s="14">
        <v>4</v>
      </c>
      <c r="C46" s="14">
        <v>4</v>
      </c>
      <c r="D46" s="21" t="s">
        <v>22</v>
      </c>
      <c r="E46" s="16">
        <v>2815855</v>
      </c>
      <c r="F46" s="17">
        <f t="shared" si="6"/>
        <v>10.546521863754768</v>
      </c>
      <c r="G46" s="16">
        <v>2677719</v>
      </c>
      <c r="H46" s="17">
        <f t="shared" si="7"/>
        <v>5.158719044081916</v>
      </c>
      <c r="I46" s="16">
        <f t="shared" si="8"/>
        <v>138136</v>
      </c>
      <c r="J46" s="27" t="s">
        <v>47</v>
      </c>
    </row>
    <row r="47" spans="2:10" ht="15" customHeight="1">
      <c r="B47" s="14">
        <v>5</v>
      </c>
      <c r="C47" s="14">
        <v>5</v>
      </c>
      <c r="D47" s="20" t="s">
        <v>24</v>
      </c>
      <c r="E47" s="16">
        <v>2527283</v>
      </c>
      <c r="F47" s="17">
        <f t="shared" si="6"/>
        <v>9.465702394262397</v>
      </c>
      <c r="G47" s="16">
        <v>2024233</v>
      </c>
      <c r="H47" s="17">
        <f t="shared" si="7"/>
        <v>24.851388155414924</v>
      </c>
      <c r="I47" s="16">
        <f t="shared" si="8"/>
        <v>503050</v>
      </c>
      <c r="J47" s="27" t="s">
        <v>48</v>
      </c>
    </row>
    <row r="48" spans="2:10" ht="15" customHeight="1">
      <c r="B48" s="14">
        <v>6</v>
      </c>
      <c r="C48" s="14">
        <v>7</v>
      </c>
      <c r="D48" s="20" t="s">
        <v>28</v>
      </c>
      <c r="E48" s="16">
        <v>920135</v>
      </c>
      <c r="F48" s="17">
        <f t="shared" si="6"/>
        <v>3.4462796895102885</v>
      </c>
      <c r="G48" s="16">
        <v>899596</v>
      </c>
      <c r="H48" s="17">
        <f t="shared" si="7"/>
        <v>2.283135985486817</v>
      </c>
      <c r="I48" s="16">
        <f>E48-G48</f>
        <v>20539</v>
      </c>
      <c r="J48" s="27" t="s">
        <v>49</v>
      </c>
    </row>
    <row r="49" spans="2:10" ht="15" customHeight="1">
      <c r="B49" s="14">
        <v>7</v>
      </c>
      <c r="C49" s="14">
        <v>6</v>
      </c>
      <c r="D49" s="20" t="s">
        <v>50</v>
      </c>
      <c r="E49" s="16">
        <v>736427</v>
      </c>
      <c r="F49" s="17">
        <f t="shared" si="6"/>
        <v>2.7582185363093386</v>
      </c>
      <c r="G49" s="16">
        <v>901685</v>
      </c>
      <c r="H49" s="17">
        <f t="shared" si="7"/>
        <v>-18.327686498056416</v>
      </c>
      <c r="I49" s="16">
        <f>E49-G49</f>
        <v>-165258</v>
      </c>
      <c r="J49" s="18" t="s">
        <v>51</v>
      </c>
    </row>
    <row r="50" spans="2:10" ht="15" customHeight="1">
      <c r="B50" s="14">
        <v>8</v>
      </c>
      <c r="C50" s="14">
        <v>9</v>
      </c>
      <c r="D50" s="20" t="s">
        <v>52</v>
      </c>
      <c r="E50" s="16">
        <v>667877</v>
      </c>
      <c r="F50" s="17">
        <f t="shared" si="6"/>
        <v>2.501470914801701</v>
      </c>
      <c r="G50" s="16">
        <v>561440</v>
      </c>
      <c r="H50" s="17">
        <f t="shared" si="7"/>
        <v>18.957858364206338</v>
      </c>
      <c r="I50" s="16">
        <f>E50-G50</f>
        <v>106437</v>
      </c>
      <c r="J50" s="27" t="s">
        <v>53</v>
      </c>
    </row>
    <row r="51" spans="2:10" ht="15" customHeight="1">
      <c r="B51" s="14">
        <v>9</v>
      </c>
      <c r="C51" s="14">
        <v>11</v>
      </c>
      <c r="D51" s="20" t="s">
        <v>36</v>
      </c>
      <c r="E51" s="16">
        <v>342317</v>
      </c>
      <c r="F51" s="17">
        <f t="shared" si="6"/>
        <v>1.282116346486215</v>
      </c>
      <c r="G51" s="16">
        <v>269185</v>
      </c>
      <c r="H51" s="17">
        <f t="shared" si="7"/>
        <v>27.167932834296128</v>
      </c>
      <c r="I51" s="16">
        <f t="shared" si="8"/>
        <v>73132</v>
      </c>
      <c r="J51" s="18" t="s">
        <v>54</v>
      </c>
    </row>
    <row r="52" spans="2:10" ht="15" customHeight="1">
      <c r="B52" s="14">
        <v>10</v>
      </c>
      <c r="C52" s="14">
        <v>10</v>
      </c>
      <c r="D52" s="20" t="s">
        <v>55</v>
      </c>
      <c r="E52" s="16">
        <v>330178</v>
      </c>
      <c r="F52" s="17">
        <f t="shared" si="6"/>
        <v>1.2366508559321492</v>
      </c>
      <c r="G52" s="16">
        <v>290785</v>
      </c>
      <c r="H52" s="17">
        <f t="shared" si="7"/>
        <v>13.547122444417692</v>
      </c>
      <c r="I52" s="16">
        <f t="shared" si="8"/>
        <v>39393</v>
      </c>
      <c r="J52" s="27" t="s">
        <v>56</v>
      </c>
    </row>
    <row r="53" spans="2:10" ht="15" customHeight="1">
      <c r="B53" s="28"/>
      <c r="C53" s="29" t="s">
        <v>30</v>
      </c>
      <c r="D53" s="30"/>
      <c r="E53" s="16">
        <f>E54-SUM(E43:E52)</f>
        <v>458293</v>
      </c>
      <c r="F53" s="17">
        <f t="shared" si="6"/>
        <v>1.7164936207673207</v>
      </c>
      <c r="G53" s="16">
        <f>G54-SUM(G43:G52)</f>
        <v>977149</v>
      </c>
      <c r="H53" s="17">
        <f t="shared" si="7"/>
        <v>-53.09896443633468</v>
      </c>
      <c r="I53" s="16">
        <f t="shared" si="8"/>
        <v>-518856</v>
      </c>
      <c r="J53" s="27"/>
    </row>
    <row r="54" spans="2:10" ht="15" customHeight="1">
      <c r="B54" s="28"/>
      <c r="C54" s="29" t="s">
        <v>31</v>
      </c>
      <c r="D54" s="31"/>
      <c r="E54" s="16">
        <v>26699371</v>
      </c>
      <c r="F54" s="17">
        <f>SUM(F43:F53)</f>
        <v>100.00000000000001</v>
      </c>
      <c r="G54" s="16">
        <v>22185209</v>
      </c>
      <c r="H54" s="17">
        <f t="shared" si="7"/>
        <v>20.34761989395728</v>
      </c>
      <c r="I54" s="16">
        <f t="shared" si="8"/>
        <v>4514162</v>
      </c>
      <c r="J54" s="27"/>
    </row>
    <row r="56" ht="13.5">
      <c r="K56" s="45"/>
    </row>
  </sheetData>
  <mergeCells count="12">
    <mergeCell ref="B41:C41"/>
    <mergeCell ref="D41:D42"/>
    <mergeCell ref="E41:F41"/>
    <mergeCell ref="J41:J42"/>
    <mergeCell ref="B25:C25"/>
    <mergeCell ref="D25:D26"/>
    <mergeCell ref="E25:F25"/>
    <mergeCell ref="J25:J26"/>
    <mergeCell ref="B9:C9"/>
    <mergeCell ref="D9:D10"/>
    <mergeCell ref="E9:F9"/>
    <mergeCell ref="J9:J10"/>
  </mergeCells>
  <printOptions horizontalCentered="1"/>
  <pageMargins left="0.7874015748031497" right="0.5905511811023623" top="0.984251968503937" bottom="0.984251968503937" header="0.5118110236220472" footer="0.5118110236220472"/>
  <pageSetup firstPageNumber="14" useFirstPageNumber="1" horizontalDpi="300" verticalDpi="300" orientation="portrait" paperSize="9" scale="80" r:id="rId2"/>
  <headerFooter alignWithMargins="0">
    <oddFooter>&amp;C&amp;P</oddFooter>
  </headerFooter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2008-12-03T05:00:40Z</dcterms:created>
  <dcterms:modified xsi:type="dcterms:W3CDTF">2008-12-03T05:09:22Z</dcterms:modified>
  <cp:category/>
  <cp:version/>
  <cp:contentType/>
  <cp:contentStatus/>
</cp:coreProperties>
</file>